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2024 год\Уточненный расчет на 2024 год\"/>
    </mc:Choice>
  </mc:AlternateContent>
  <bookViews>
    <workbookView xWindow="0" yWindow="0" windowWidth="28800" windowHeight="12330"/>
  </bookViews>
  <sheets>
    <sheet name="2024 год" sheetId="1" r:id="rId1"/>
  </sheets>
  <definedNames>
    <definedName name="_xlnm._FilterDatabase" localSheetId="0" hidden="1">'2024 год'!$A$31:$DB$123</definedName>
    <definedName name="TABLE" localSheetId="0">'2024 год'!#REF!</definedName>
    <definedName name="TABLE_2" localSheetId="0">'2024 год'!#REF!</definedName>
    <definedName name="_xlnm.Print_Titles" localSheetId="0">'2024 год'!$30:$30</definedName>
    <definedName name="_xlnm.Print_Area" localSheetId="0">'2024 год'!$A$1:$DB$143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45" i="1" l="1"/>
  <c r="CK80" i="1"/>
  <c r="CK98" i="1" l="1"/>
  <c r="CK106" i="1" l="1"/>
  <c r="CK107" i="1" l="1"/>
  <c r="AZ98" i="1" l="1"/>
  <c r="AZ99" i="1"/>
  <c r="CK112" i="1" l="1"/>
  <c r="AZ112" i="1"/>
  <c r="AZ106" i="1" l="1"/>
  <c r="CK52" i="1" l="1"/>
  <c r="CK38" i="1"/>
  <c r="CK41" i="1"/>
  <c r="BT37" i="1" l="1"/>
  <c r="BT106" i="1" l="1"/>
  <c r="AZ96" i="1" l="1"/>
  <c r="BT107" i="1"/>
  <c r="BT104" i="1" s="1"/>
  <c r="BT83" i="1"/>
  <c r="BT76" i="1"/>
  <c r="BT69" i="1"/>
  <c r="BT62" i="1"/>
  <c r="BT55" i="1"/>
  <c r="BT48" i="1"/>
  <c r="BT41" i="1"/>
  <c r="AZ107" i="1"/>
  <c r="AZ104" i="1" s="1"/>
  <c r="AZ93" i="1"/>
  <c r="AZ90" i="1"/>
  <c r="AZ87" i="1"/>
  <c r="AZ84" i="1"/>
  <c r="AZ80" i="1"/>
  <c r="AZ76" i="1" s="1"/>
  <c r="AZ73" i="1"/>
  <c r="AZ69" i="1" s="1"/>
  <c r="AZ66" i="1"/>
  <c r="AZ62" i="1" s="1"/>
  <c r="AZ59" i="1"/>
  <c r="AZ55" i="1" s="1"/>
  <c r="AZ52" i="1"/>
  <c r="AZ48" i="1" s="1"/>
  <c r="AZ45" i="1"/>
  <c r="AZ41" i="1" s="1"/>
  <c r="AZ39" i="1"/>
  <c r="AZ38" i="1"/>
  <c r="AZ83" i="1" l="1"/>
  <c r="AZ31" i="1" s="1"/>
  <c r="AZ33" i="1"/>
  <c r="AZ37" i="1"/>
  <c r="BT33" i="1"/>
  <c r="BT31" i="1" s="1"/>
  <c r="CK93" i="1" l="1"/>
  <c r="CK90" i="1"/>
  <c r="CK87" i="1"/>
  <c r="CK84" i="1"/>
  <c r="CK76" i="1"/>
  <c r="CK73" i="1"/>
  <c r="CK69" i="1" s="1"/>
  <c r="CK66" i="1"/>
  <c r="CK62" i="1" s="1"/>
  <c r="CK59" i="1"/>
  <c r="CK55" i="1" s="1"/>
  <c r="CK48" i="1"/>
  <c r="CK39" i="1"/>
  <c r="CK37" i="1" s="1"/>
  <c r="CK33" i="1" l="1"/>
  <c r="CK83" i="1"/>
  <c r="CK31" i="1" l="1"/>
  <c r="CK99" i="1"/>
  <c r="CK96" i="1" s="1"/>
  <c r="CK104" i="1" l="1"/>
</calcChain>
</file>

<file path=xl/sharedStrings.xml><?xml version="1.0" encoding="utf-8"?>
<sst xmlns="http://schemas.openxmlformats.org/spreadsheetml/2006/main" count="319" uniqueCount="140">
  <si>
    <t>П Р Е Д Л О Ж Е Н И 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</si>
  <si>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</si>
  <si>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</si>
  <si>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</si>
  <si>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</si>
  <si>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</si>
  <si>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</si>
  <si>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</si>
  <si>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</si>
  <si>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</si>
  <si>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</si>
  <si>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</si>
  <si>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</si>
  <si>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</si>
  <si>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</si>
  <si>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</si>
  <si>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гарантирующих поставщиков</t>
  </si>
  <si>
    <t>Наименование
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</si>
  <si>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</si>
  <si>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</si>
  <si>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</si>
  <si>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</si>
  <si>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</si>
  <si>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</si>
  <si>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</si>
  <si>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</si>
  <si>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</si>
  <si>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</si>
  <si>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</si>
  <si>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</si>
  <si>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</si>
  <si>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</si>
  <si>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</si>
  <si>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</si>
  <si>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</si>
  <si>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</si>
  <si>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</si>
  <si>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</si>
  <si>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</si>
  <si>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</si>
  <si>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</si>
  <si>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</si>
  <si>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</si>
  <si>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</si>
  <si>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</si>
  <si>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</si>
  <si>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</si>
  <si>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</si>
  <si>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</si>
  <si>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</si>
  <si>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</si>
  <si>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</si>
  <si>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</si>
  <si>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</si>
  <si>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</si>
  <si>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</si>
  <si>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</si>
  <si>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</si>
  <si>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</si>
  <si>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</si>
  <si>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</si>
  <si>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в первом полугодии</t>
  </si>
  <si>
    <t>во втором полугодии</t>
  </si>
  <si>
    <t>2.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</si>
  <si>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</si>
  <si>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</si>
  <si>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</si>
  <si>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</si>
  <si>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</si>
  <si>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</si>
  <si>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</si>
  <si>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</si>
  <si>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</si>
  <si>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</si>
  <si>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</si>
  <si>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</si>
  <si>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</si>
  <si>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</si>
  <si>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5.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</si>
  <si>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</si>
  <si>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</si>
  <si>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</si>
  <si>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</si>
  <si>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человек</t>
  </si>
  <si>
    <t>6.2.</t>
  </si>
  <si>
    <t>тыс. рублей
на человека</t>
  </si>
  <si>
    <t>6.3.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</si>
  <si>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</si>
  <si>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</si>
  <si>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</si>
  <si>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</si>
  <si>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</si>
  <si>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10.</t>
  </si>
  <si>
    <t>11.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</si>
  <si>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</si>
  <si>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</si>
  <si>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</si>
  <si>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III. Цены (тарифы) по регулируемым видам деятельности организации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</si>
  <si>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</si>
  <si>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</si>
  <si>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</si>
  <si>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</si>
  <si>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</si>
  <si>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Примечание:</t>
  </si>
  <si>
    <t>3.3.</t>
  </si>
  <si>
    <t>по сетевым организациям, приобретающим электрическую энергию в целях компенсации потерь электрической энергии в сетях</t>
  </si>
  <si>
    <t xml:space="preserve"> -</t>
  </si>
  <si>
    <t>655017, Российская Федерация, Республика Хакасия, г. Абакан, ул. Пушкина, д. 165, стр.1, пом. 2Н</t>
  </si>
  <si>
    <t>4633017746</t>
  </si>
  <si>
    <t>190043001</t>
  </si>
  <si>
    <t>info@khakasia.atomsbt.ru</t>
  </si>
  <si>
    <t>8 (3902) 31-20-59</t>
  </si>
  <si>
    <t xml:space="preserve">сетевым организациям, приобретающим электрическую энергию в целях компенсации потерь электрической энергии в сетях </t>
  </si>
  <si>
    <t>2024</t>
  </si>
  <si>
    <t>Предложения
на расчетный период регулирования - 
2024 год</t>
  </si>
  <si>
    <t>Предложения
на расчетный период регулирования - 2024 год</t>
  </si>
  <si>
    <r>
      <t>Показатели, утвержденные
на базовый
период</t>
    </r>
    <r>
      <rPr>
        <vertAlign val="superscript"/>
        <sz val="10"/>
        <rFont val="Times New Roman"/>
        <family val="1"/>
        <charset val="204"/>
      </rPr>
      <t>1)</t>
    </r>
    <r>
      <rPr>
        <sz val="10"/>
        <rFont val="Times New Roman"/>
        <family val="1"/>
        <charset val="204"/>
      </rPr>
      <t xml:space="preserve"> - 2023 год</t>
    </r>
  </si>
  <si>
    <r>
      <t>Фактические показатели за год, предшествующий базовому периоду</t>
    </r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- 2022 год </t>
    </r>
  </si>
  <si>
    <r>
      <t>Количество обслуживаемых договоров - всего</t>
    </r>
    <r>
      <rPr>
        <vertAlign val="superscript"/>
        <sz val="10"/>
        <rFont val="Times New Roman"/>
        <family val="1"/>
        <charset val="204"/>
      </rPr>
      <t>6)</t>
    </r>
  </si>
  <si>
    <r>
      <t xml:space="preserve">Количество точек учета по обслуживаемым договорам - всего </t>
    </r>
    <r>
      <rPr>
        <vertAlign val="superscript"/>
        <sz val="10"/>
        <rFont val="Times New Roman"/>
        <family val="1"/>
        <charset val="204"/>
      </rPr>
      <t>5)</t>
    </r>
  </si>
  <si>
    <r>
      <t>Количество точек подключения</t>
    </r>
    <r>
      <rPr>
        <vertAlign val="superscript"/>
        <sz val="10"/>
        <rFont val="Times New Roman"/>
        <family val="1"/>
        <charset val="204"/>
      </rPr>
      <t>6)</t>
    </r>
  </si>
  <si>
    <r>
      <t>Чистая прибыль (убыток)</t>
    </r>
    <r>
      <rPr>
        <vertAlign val="superscript"/>
        <sz val="10"/>
        <rFont val="Times New Roman"/>
        <family val="1"/>
        <charset val="204"/>
      </rPr>
      <t xml:space="preserve">4) </t>
    </r>
    <r>
      <rPr>
        <sz val="10"/>
        <rFont val="Times New Roman"/>
        <family val="1"/>
        <charset val="204"/>
      </rPr>
      <t xml:space="preserve">
</t>
    </r>
  </si>
  <si>
    <r>
      <t>Фактические показатели за год, предшествующий базовому периоду</t>
    </r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- 2022 год (с сентября по ноябрь)
</t>
    </r>
  </si>
  <si>
    <r>
      <t>Среднесписочная численность персонала</t>
    </r>
    <r>
      <rPr>
        <vertAlign val="superscript"/>
        <sz val="10"/>
        <rFont val="Times New Roman"/>
        <family val="1"/>
        <charset val="204"/>
      </rPr>
      <t>3)</t>
    </r>
  </si>
  <si>
    <r>
      <t>Среднемесячная заработная плата на одного работника</t>
    </r>
    <r>
      <rPr>
        <vertAlign val="superscript"/>
        <sz val="10"/>
        <rFont val="Times New Roman"/>
        <family val="1"/>
        <charset val="204"/>
      </rPr>
      <t>3)</t>
    </r>
  </si>
  <si>
    <r>
      <t>Реквизиты отраслевого тарифного соглашения (дата утверждения, срок действия)</t>
    </r>
    <r>
      <rPr>
        <vertAlign val="superscript"/>
        <sz val="10"/>
        <rFont val="Times New Roman"/>
        <family val="1"/>
        <charset val="204"/>
      </rPr>
      <t>3)</t>
    </r>
  </si>
  <si>
    <r>
      <t>Необходимые расходы из прибыли</t>
    </r>
    <r>
      <rPr>
        <vertAlign val="superscript"/>
        <sz val="10"/>
        <rFont val="Times New Roman"/>
        <family val="1"/>
        <charset val="204"/>
      </rPr>
      <t xml:space="preserve">3) </t>
    </r>
  </si>
  <si>
    <r>
      <t>Рентабельность продаж (величина прибыли от продаж в каждом рубле выручки)</t>
    </r>
    <r>
      <rPr>
        <vertAlign val="superscript"/>
        <sz val="10"/>
        <rFont val="Times New Roman"/>
        <family val="1"/>
        <charset val="204"/>
      </rPr>
      <t>3)</t>
    </r>
  </si>
  <si>
    <r>
      <rPr>
        <vertAlign val="superscript"/>
        <sz val="10"/>
        <rFont val="Times New Roman"/>
        <family val="1"/>
        <charset val="204"/>
      </rPr>
      <t xml:space="preserve">3) </t>
    </r>
    <r>
      <rPr>
        <sz val="10"/>
        <rFont val="Times New Roman"/>
        <family val="1"/>
        <charset val="204"/>
      </rPr>
      <t>Показатели не предусмотрены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 (далее - МУ 1554/17).</t>
    </r>
  </si>
  <si>
    <r>
      <rPr>
        <vertAlign val="superscript"/>
        <sz val="10"/>
        <rFont val="Times New Roman"/>
        <family val="1"/>
        <charset val="204"/>
      </rPr>
      <t>4)</t>
    </r>
    <r>
      <rPr>
        <sz val="10"/>
        <rFont val="Times New Roman"/>
        <family val="1"/>
        <charset val="204"/>
      </rPr>
      <t xml:space="preserve"> На базовый и расчетный периоды - в размере показателя "расчётная предпринимательская прибыль гарантирующего поставщика", определяемого постановлением Правительства РФ от 29.12.2011 г. № 1178 "О ценообразовании в области регулируемых тарифов" как величина, учитываемая при определении необходимой валовой выручки гарантирующего поставщика, используемой при расчете сбытовых надбавок, остающаяся в распоряжении гарантирующего поставщика и расходуемая им по своему усмотрению. Данный показатель рассчитывается согласно МУ 1554/17. </t>
    </r>
  </si>
  <si>
    <r>
      <rPr>
        <vertAlign val="superscript"/>
        <sz val="10"/>
        <rFont val="Times New Roman"/>
        <family val="1"/>
        <charset val="204"/>
      </rPr>
      <t>5)</t>
    </r>
    <r>
      <rPr>
        <sz val="10"/>
        <rFont val="Times New Roman"/>
        <family val="1"/>
        <charset val="204"/>
      </rPr>
      <t xml:space="preserve"> Указаны точки поставки, определенные в соотвествии с МУ 1554/17.  </t>
    </r>
  </si>
  <si>
    <r>
      <rPr>
        <vertAlign val="superscript"/>
        <sz val="10"/>
        <rFont val="Times New Roman"/>
        <family val="1"/>
        <charset val="204"/>
      </rPr>
      <t>6)</t>
    </r>
    <r>
      <rPr>
        <sz val="10"/>
        <rFont val="Times New Roman"/>
        <family val="1"/>
        <charset val="204"/>
      </rPr>
      <t xml:space="preserve"> отсутствуют данные об утвержденых показателях на 2023 год.  </t>
    </r>
  </si>
  <si>
    <r>
      <t>Необходимая валовая выручка гарантирующего поставщика</t>
    </r>
    <r>
      <rPr>
        <vertAlign val="superscript"/>
        <sz val="10"/>
        <rFont val="Times New Roman"/>
        <family val="1"/>
        <charset val="204"/>
      </rPr>
      <t>2)</t>
    </r>
  </si>
  <si>
    <r>
      <rPr>
        <vertAlign val="superscript"/>
        <sz val="10"/>
        <rFont val="Times New Roman"/>
        <family val="1"/>
        <charset val="204"/>
      </rPr>
      <t>1)</t>
    </r>
    <r>
      <rPr>
        <sz val="10"/>
        <rFont val="Times New Roman"/>
        <family val="1"/>
        <charset val="204"/>
      </rPr>
      <t xml:space="preserve"> Базовый период - год, предшествующий расчетному периоду регулирования. На 2023 год показатели в части объемов утверждены в тарифном решении без разбивки по полугодиям.</t>
    </r>
  </si>
  <si>
    <t>Общество с ограниченной ответственностью «АтомЭнергоСбыт Бизнес»,
 Филиал «АтомЭнергоСбыт» Хакасия</t>
  </si>
  <si>
    <t>Филиал "АтомЭнергоСбыт" Хакасия ООО "АтомЭнергоСбыт Бизнес"</t>
  </si>
  <si>
    <t>115432, г. Москва, вн.тер.г. муниципальный округ Даниловский, проезд Проектируемый, 4062-й, д. 6, стр. 25.</t>
  </si>
  <si>
    <t>сбытовых надбавок гарантирующего поставщика на</t>
  </si>
  <si>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Статус гарантирующего поставщика присвоен ООО "Региональная Энергосбытовая Компания" (Филиал "АтомЭнергоСбыт" Хакасия) с 01.09.2022 Приказом Минэнерго РФ от 17.08.2022 № 823. С 05.04.2023 ООО "Региональная Энергосбытовая Компания" переименовано в ООО "АтомЭнергоСбыт Бизнес". В соответствии с Постановлением Правительства РФ от 14.11.2022 № 2053 «Об особенностях индексации регулируемых цен (тарифов) с 1 декабря 2022 г. по 31 декабря 2023 г. и о внесении изменений в  некоторые  акты  Правительства  Российской  Федерации» Приказом  Госкомтарифэнерго  Хакасии  от  28.11.2022 № 13-э сбытовые надбавки утверждены с с 01.12.2022 по 31.12.2023.</t>
    </r>
  </si>
  <si>
    <t>Негрич Андрей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</si>
</sst>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0"/>
    <numFmt numFmtId="165" formatCode="#,##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</cellStyleXfs>
  <cellXfs count="201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43" fontId="1" fillId="0" borderId="0" xfId="2" applyFont="1" applyBorder="1" applyAlignment="1">
      <alignment horizontal="left"/>
    </xf>
    <xf numFmtId="0" fontId="8" fillId="0" borderId="0" xfId="3" applyFont="1" applyFill="1" applyBorder="1" applyAlignment="1">
      <alignment horizontal="left" vertical="top"/>
    </xf>
    <xf numFmtId="0" fontId="9" fillId="0" borderId="0" xfId="3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center" vertical="top" wrapText="1"/>
    </xf>
    <xf numFmtId="2" fontId="9" fillId="0" borderId="0" xfId="3" applyNumberFormat="1" applyFont="1" applyFill="1" applyBorder="1" applyAlignment="1">
      <alignment horizontal="center" vertical="top"/>
    </xf>
    <xf numFmtId="0" fontId="2" fillId="0" borderId="0" xfId="4" applyFont="1" applyFill="1" applyAlignment="1">
      <alignment vertical="top"/>
    </xf>
    <xf numFmtId="0" fontId="1" fillId="0" borderId="0" xfId="4" applyFont="1" applyFill="1"/>
    <xf numFmtId="4" fontId="1" fillId="0" borderId="0" xfId="0" applyNumberFormat="1" applyFont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/>
    </xf>
    <xf numFmtId="0" fontId="1" fillId="2" borderId="0" xfId="0" applyNumberFormat="1" applyFont="1" applyFill="1" applyBorder="1" applyAlignment="1">
      <alignment horizontal="left"/>
    </xf>
    <xf numFmtId="0" fontId="1" fillId="2" borderId="0" xfId="4" applyFont="1" applyFill="1"/>
    <xf numFmtId="0" fontId="2" fillId="2" borderId="0" xfId="5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1" fillId="0" borderId="0" xfId="4" applyFont="1" applyFill="1" applyAlignment="1">
      <alignment horizontal="left" vertical="center" wrapText="1"/>
    </xf>
    <xf numFmtId="0" fontId="1" fillId="2" borderId="0" xfId="4" applyFont="1" applyFill="1" applyAlignment="1">
      <alignment horizontal="justify" vertical="center" wrapText="1"/>
    </xf>
    <xf numFmtId="49" fontId="1" fillId="0" borderId="5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3" fontId="1" fillId="2" borderId="5" xfId="5" applyNumberFormat="1" applyFont="1" applyFill="1" applyBorder="1" applyAlignment="1">
      <alignment horizontal="center" vertical="top" wrapText="1"/>
    </xf>
    <xf numFmtId="3" fontId="1" fillId="2" borderId="3" xfId="5" applyNumberFormat="1" applyFont="1" applyFill="1" applyBorder="1" applyAlignment="1">
      <alignment horizontal="center" vertical="top" wrapText="1"/>
    </xf>
    <xf numFmtId="3" fontId="1" fillId="2" borderId="4" xfId="5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center" vertical="top" wrapText="1"/>
    </xf>
    <xf numFmtId="4" fontId="1" fillId="2" borderId="5" xfId="5" applyNumberFormat="1" applyFont="1" applyFill="1" applyBorder="1" applyAlignment="1">
      <alignment horizontal="center" vertical="top" wrapText="1"/>
    </xf>
    <xf numFmtId="4" fontId="1" fillId="2" borderId="3" xfId="5" applyNumberFormat="1" applyFont="1" applyFill="1" applyBorder="1" applyAlignment="1">
      <alignment horizontal="center" vertical="top" wrapText="1"/>
    </xf>
    <xf numFmtId="4" fontId="1" fillId="2" borderId="4" xfId="5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center" vertical="top"/>
    </xf>
    <xf numFmtId="0" fontId="11" fillId="2" borderId="3" xfId="0" applyNumberFormat="1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4" xfId="0" applyNumberFormat="1" applyFont="1" applyBorder="1" applyAlignment="1">
      <alignment horizontal="center" vertical="top" wrapText="1"/>
    </xf>
    <xf numFmtId="3" fontId="11" fillId="2" borderId="5" xfId="5" applyNumberFormat="1" applyFont="1" applyFill="1" applyBorder="1" applyAlignment="1">
      <alignment horizontal="center" vertical="top" wrapText="1"/>
    </xf>
    <xf numFmtId="3" fontId="11" fillId="2" borderId="3" xfId="5" applyNumberFormat="1" applyFont="1" applyFill="1" applyBorder="1" applyAlignment="1">
      <alignment horizontal="center" vertical="top" wrapText="1"/>
    </xf>
    <xf numFmtId="3" fontId="11" fillId="2" borderId="4" xfId="5" applyNumberFormat="1" applyFont="1" applyFill="1" applyBorder="1" applyAlignment="1">
      <alignment horizontal="center" vertical="top" wrapText="1"/>
    </xf>
    <xf numFmtId="164" fontId="1" fillId="2" borderId="5" xfId="5" applyNumberFormat="1" applyFont="1" applyFill="1" applyBorder="1" applyAlignment="1">
      <alignment horizontal="center" vertical="center" wrapText="1"/>
    </xf>
    <xf numFmtId="164" fontId="1" fillId="2" borderId="3" xfId="5" applyNumberFormat="1" applyFont="1" applyFill="1" applyBorder="1" applyAlignment="1">
      <alignment horizontal="center" vertical="center" wrapText="1"/>
    </xf>
    <xf numFmtId="164" fontId="1" fillId="2" borderId="4" xfId="5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3" fontId="11" fillId="2" borderId="4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49" fontId="2" fillId="0" borderId="1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wrapText="1"/>
    </xf>
    <xf numFmtId="49" fontId="5" fillId="0" borderId="3" xfId="1" applyNumberForma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10" fillId="0" borderId="5" xfId="5" applyNumberFormat="1" applyFont="1" applyFill="1" applyBorder="1" applyAlignment="1">
      <alignment horizontal="center" vertical="top" wrapText="1"/>
    </xf>
    <xf numFmtId="4" fontId="10" fillId="0" borderId="3" xfId="5" applyNumberFormat="1" applyFont="1" applyFill="1" applyBorder="1" applyAlignment="1">
      <alignment horizontal="center" vertical="top" wrapText="1"/>
    </xf>
    <xf numFmtId="4" fontId="10" fillId="0" borderId="4" xfId="5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Border="1" applyAlignment="1">
      <alignment horizontal="left" vertical="top" wrapText="1"/>
    </xf>
    <xf numFmtId="3" fontId="1" fillId="0" borderId="5" xfId="5" applyNumberFormat="1" applyFont="1" applyBorder="1" applyAlignment="1">
      <alignment horizontal="center" vertical="top" wrapText="1"/>
    </xf>
    <xf numFmtId="3" fontId="1" fillId="0" borderId="3" xfId="5" applyNumberFormat="1" applyFont="1" applyBorder="1" applyAlignment="1">
      <alignment horizontal="center" vertical="top" wrapText="1"/>
    </xf>
    <xf numFmtId="3" fontId="1" fillId="0" borderId="4" xfId="5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0" fillId="0" borderId="5" xfId="5" applyNumberFormat="1" applyFont="1" applyFill="1" applyBorder="1" applyAlignment="1">
      <alignment horizontal="center" vertical="top" wrapText="1"/>
    </xf>
    <xf numFmtId="3" fontId="10" fillId="0" borderId="3" xfId="5" applyNumberFormat="1" applyFont="1" applyFill="1" applyBorder="1" applyAlignment="1">
      <alignment horizontal="center" vertical="top" wrapText="1"/>
    </xf>
    <xf numFmtId="3" fontId="10" fillId="0" borderId="4" xfId="5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1" fillId="0" borderId="5" xfId="5" applyNumberFormat="1" applyFont="1" applyFill="1" applyBorder="1" applyAlignment="1">
      <alignment horizontal="center" vertical="top" wrapText="1"/>
    </xf>
    <xf numFmtId="3" fontId="11" fillId="0" borderId="3" xfId="5" applyNumberFormat="1" applyFont="1" applyFill="1" applyBorder="1" applyAlignment="1">
      <alignment horizontal="center" vertical="top" wrapText="1"/>
    </xf>
    <xf numFmtId="3" fontId="11" fillId="0" borderId="4" xfId="5" applyNumberFormat="1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Fill="1" applyBorder="1" applyAlignment="1">
      <alignment horizontal="center" vertical="top" wrapText="1"/>
    </xf>
    <xf numFmtId="164" fontId="11" fillId="0" borderId="4" xfId="0" applyNumberFormat="1" applyFont="1" applyFill="1" applyBorder="1" applyAlignment="1">
      <alignment horizontal="center" vertical="top" wrapText="1"/>
    </xf>
    <xf numFmtId="3" fontId="1" fillId="0" borderId="5" xfId="5" applyNumberFormat="1" applyFont="1" applyFill="1" applyBorder="1" applyAlignment="1">
      <alignment horizontal="center" vertical="top" wrapText="1"/>
    </xf>
    <xf numFmtId="3" fontId="1" fillId="0" borderId="3" xfId="5" applyNumberFormat="1" applyFont="1" applyFill="1" applyBorder="1" applyAlignment="1">
      <alignment horizontal="center" vertical="top" wrapText="1"/>
    </xf>
    <xf numFmtId="3" fontId="1" fillId="0" borderId="4" xfId="5" applyNumberFormat="1" applyFont="1" applyFill="1" applyBorder="1" applyAlignment="1">
      <alignment horizontal="center" vertical="top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164" fontId="10" fillId="0" borderId="4" xfId="0" applyNumberFormat="1" applyFont="1" applyFill="1" applyBorder="1" applyAlignment="1">
      <alignment horizontal="center" vertical="top" wrapText="1"/>
    </xf>
    <xf numFmtId="3" fontId="11" fillId="0" borderId="5" xfId="0" applyNumberFormat="1" applyFont="1" applyFill="1" applyBorder="1" applyAlignment="1">
      <alignment horizontal="center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3" fontId="10" fillId="2" borderId="5" xfId="5" applyNumberFormat="1" applyFont="1" applyFill="1" applyBorder="1" applyAlignment="1">
      <alignment horizontal="center" vertical="top" wrapText="1"/>
    </xf>
    <xf numFmtId="3" fontId="10" fillId="2" borderId="3" xfId="5" applyNumberFormat="1" applyFont="1" applyFill="1" applyBorder="1" applyAlignment="1">
      <alignment horizontal="center" vertical="top" wrapText="1"/>
    </xf>
    <xf numFmtId="3" fontId="10" fillId="2" borderId="4" xfId="5" applyNumberFormat="1" applyFont="1" applyFill="1" applyBorder="1" applyAlignment="1">
      <alignment horizontal="center" vertical="top" wrapText="1"/>
    </xf>
    <xf numFmtId="3" fontId="1" fillId="0" borderId="10" xfId="5" applyNumberFormat="1" applyFont="1" applyFill="1" applyBorder="1" applyAlignment="1">
      <alignment horizontal="center" vertical="top" wrapText="1"/>
    </xf>
    <xf numFmtId="3" fontId="11" fillId="0" borderId="10" xfId="5" applyNumberFormat="1" applyFont="1" applyFill="1" applyBorder="1" applyAlignment="1">
      <alignment horizontal="center" vertical="top" wrapText="1"/>
    </xf>
    <xf numFmtId="3" fontId="10" fillId="2" borderId="10" xfId="5" applyNumberFormat="1" applyFont="1" applyFill="1" applyBorder="1" applyAlignment="1">
      <alignment horizontal="center" vertical="top" wrapText="1"/>
    </xf>
    <xf numFmtId="3" fontId="10" fillId="2" borderId="5" xfId="0" applyNumberFormat="1" applyFont="1" applyFill="1" applyBorder="1" applyAlignment="1">
      <alignment horizontal="center" vertical="top" wrapText="1"/>
    </xf>
    <xf numFmtId="3" fontId="10" fillId="2" borderId="3" xfId="0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1" fillId="2" borderId="10" xfId="5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4" fontId="11" fillId="0" borderId="10" xfId="5" applyNumberFormat="1" applyFont="1" applyFill="1" applyBorder="1" applyAlignment="1">
      <alignment horizontal="center" vertical="top" wrapText="1"/>
    </xf>
    <xf numFmtId="164" fontId="1" fillId="0" borderId="5" xfId="5" applyNumberFormat="1" applyFont="1" applyFill="1" applyBorder="1" applyAlignment="1">
      <alignment horizontal="center" vertical="center" wrapText="1"/>
    </xf>
    <xf numFmtId="164" fontId="1" fillId="0" borderId="3" xfId="5" applyNumberFormat="1" applyFont="1" applyFill="1" applyBorder="1" applyAlignment="1">
      <alignment horizontal="center" vertical="center" wrapText="1"/>
    </xf>
    <xf numFmtId="164" fontId="1" fillId="0" borderId="4" xfId="5" applyNumberFormat="1" applyFont="1" applyFill="1" applyBorder="1" applyAlignment="1">
      <alignment horizontal="center" vertical="center" wrapText="1"/>
    </xf>
    <xf numFmtId="164" fontId="1" fillId="2" borderId="10" xfId="5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0" fillId="0" borderId="10" xfId="5" applyNumberFormat="1" applyFont="1" applyFill="1" applyBorder="1" applyAlignment="1">
      <alignment horizontal="center" vertical="top" wrapText="1"/>
    </xf>
    <xf numFmtId="164" fontId="1" fillId="0" borderId="10" xfId="5" applyNumberFormat="1" applyFont="1" applyFill="1" applyBorder="1" applyAlignment="1">
      <alignment horizontal="center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3" fontId="11" fillId="2" borderId="10" xfId="5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0" fillId="2" borderId="5" xfId="5" applyNumberFormat="1" applyFont="1" applyFill="1" applyBorder="1" applyAlignment="1">
      <alignment horizontal="center" vertical="top" wrapText="1"/>
    </xf>
    <xf numFmtId="0" fontId="10" fillId="2" borderId="3" xfId="5" applyNumberFormat="1" applyFont="1" applyFill="1" applyBorder="1" applyAlignment="1">
      <alignment horizontal="center" vertical="top" wrapText="1"/>
    </xf>
    <xf numFmtId="0" fontId="10" fillId="2" borderId="4" xfId="5" applyNumberFormat="1" applyFont="1" applyFill="1" applyBorder="1" applyAlignment="1">
      <alignment horizontal="center" vertical="top" wrapText="1"/>
    </xf>
    <xf numFmtId="0" fontId="12" fillId="2" borderId="5" xfId="0" applyNumberFormat="1" applyFont="1" applyFill="1" applyBorder="1" applyAlignment="1">
      <alignment horizontal="center" vertical="top" wrapText="1"/>
    </xf>
    <xf numFmtId="0" fontId="12" fillId="2" borderId="3" xfId="0" applyNumberFormat="1" applyFont="1" applyFill="1" applyBorder="1" applyAlignment="1">
      <alignment horizontal="center" vertical="top" wrapText="1"/>
    </xf>
    <xf numFmtId="0" fontId="12" fillId="2" borderId="4" xfId="0" applyNumberFormat="1" applyFont="1" applyFill="1" applyBorder="1" applyAlignment="1">
      <alignment horizontal="center" vertical="top" wrapText="1"/>
    </xf>
    <xf numFmtId="165" fontId="1" fillId="0" borderId="5" xfId="5" applyNumberFormat="1" applyFont="1" applyBorder="1" applyAlignment="1">
      <alignment horizontal="center" vertical="center" wrapText="1"/>
    </xf>
    <xf numFmtId="165" fontId="1" fillId="0" borderId="3" xfId="5" applyNumberFormat="1" applyFont="1" applyBorder="1" applyAlignment="1">
      <alignment horizontal="center" vertical="center" wrapText="1"/>
    </xf>
    <xf numFmtId="165" fontId="1" fillId="0" borderId="4" xfId="5" applyNumberFormat="1" applyFont="1" applyBorder="1" applyAlignment="1">
      <alignment horizontal="center" vertical="center" wrapText="1"/>
    </xf>
    <xf numFmtId="0" fontId="1" fillId="0" borderId="5" xfId="5" applyNumberFormat="1" applyFont="1" applyBorder="1" applyAlignment="1">
      <alignment horizontal="center" vertical="center" wrapText="1"/>
    </xf>
    <xf numFmtId="0" fontId="1" fillId="0" borderId="3" xfId="5" applyNumberFormat="1" applyFont="1" applyBorder="1" applyAlignment="1">
      <alignment horizontal="center" vertical="center" wrapText="1"/>
    </xf>
    <xf numFmtId="0" fontId="1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top" wrapText="1"/>
    </xf>
    <xf numFmtId="0" fontId="10" fillId="0" borderId="3" xfId="5" applyNumberFormat="1" applyFont="1" applyBorder="1" applyAlignment="1">
      <alignment horizontal="center" vertical="top" wrapText="1"/>
    </xf>
    <xf numFmtId="0" fontId="10" fillId="0" borderId="4" xfId="5" applyNumberFormat="1" applyFont="1" applyBorder="1" applyAlignment="1">
      <alignment horizontal="center" vertical="top" wrapText="1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4" fontId="1" fillId="0" borderId="5" xfId="5" applyNumberFormat="1" applyFont="1" applyBorder="1" applyAlignment="1">
      <alignment horizontal="center" vertical="center" wrapText="1"/>
    </xf>
    <xf numFmtId="4" fontId="1" fillId="0" borderId="3" xfId="5" applyNumberFormat="1" applyFont="1" applyBorder="1" applyAlignment="1">
      <alignment horizontal="center" vertical="center" wrapText="1"/>
    </xf>
    <xf numFmtId="4" fontId="1" fillId="0" borderId="4" xfId="5" applyNumberFormat="1" applyFont="1" applyBorder="1" applyAlignment="1">
      <alignment horizontal="center" vertical="center" wrapText="1"/>
    </xf>
    <xf numFmtId="4" fontId="1" fillId="0" borderId="5" xfId="5" applyNumberFormat="1" applyFont="1" applyFill="1" applyBorder="1" applyAlignment="1">
      <alignment horizontal="center" vertical="top" wrapText="1"/>
    </xf>
    <xf numFmtId="4" fontId="1" fillId="0" borderId="3" xfId="5" applyNumberFormat="1" applyFont="1" applyFill="1" applyBorder="1" applyAlignment="1">
      <alignment horizontal="center" vertical="top" wrapText="1"/>
    </xf>
    <xf numFmtId="4" fontId="1" fillId="0" borderId="4" xfId="5" applyNumberFormat="1" applyFont="1" applyFill="1" applyBorder="1" applyAlignment="1">
      <alignment horizontal="center" vertical="top" wrapText="1"/>
    </xf>
    <xf numFmtId="4" fontId="1" fillId="0" borderId="5" xfId="5" applyNumberFormat="1" applyFont="1" applyBorder="1" applyAlignment="1">
      <alignment horizontal="center" vertical="top" wrapText="1"/>
    </xf>
    <xf numFmtId="4" fontId="1" fillId="0" borderId="3" xfId="5" applyNumberFormat="1" applyFont="1" applyBorder="1" applyAlignment="1">
      <alignment horizontal="center" vertical="top" wrapText="1"/>
    </xf>
    <xf numFmtId="4" fontId="1" fillId="0" borderId="4" xfId="5" applyNumberFormat="1" applyFont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0" fontId="1" fillId="2" borderId="5" xfId="5" applyNumberFormat="1" applyFont="1" applyFill="1" applyBorder="1" applyAlignment="1">
      <alignment horizontal="center" vertical="center" wrapText="1"/>
    </xf>
    <xf numFmtId="0" fontId="1" fillId="2" borderId="3" xfId="5" applyNumberFormat="1" applyFont="1" applyFill="1" applyBorder="1" applyAlignment="1">
      <alignment horizontal="center" vertical="center" wrapText="1"/>
    </xf>
    <xf numFmtId="0" fontId="1" fillId="2" borderId="4" xfId="5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top" wrapText="1"/>
    </xf>
    <xf numFmtId="0" fontId="10" fillId="2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2" borderId="0" xfId="4" applyFont="1" applyFill="1" applyAlignment="1">
      <alignment horizontal="left" vertical="center" wrapText="1"/>
    </xf>
    <xf numFmtId="49" fontId="1" fillId="2" borderId="0" xfId="4" applyNumberFormat="1" applyFont="1" applyFill="1" applyAlignment="1">
      <alignment horizontal="justify" wrapText="1"/>
    </xf>
    <xf numFmtId="49" fontId="0" fillId="0" borderId="0" xfId="0" applyNumberFormat="1" applyAlignment="1">
      <alignment horizontal="justify" wrapText="1"/>
    </xf>
  </cellXfs>
  <cellStyles count="6">
    <cellStyle name="Гиперссылка" xfId="1" builtinId="8"/>
    <cellStyle name="Обычный" xfId="0" builtinId="0"/>
    <cellStyle name="Обычный 12 2 2 4" xfId="4"/>
    <cellStyle name="Обычный 2 2" xfId="5"/>
    <cellStyle name="Обычный_стр.1_5" xfId="3"/>
    <cellStyle name="Финансовый" xfId="2" builtinId="3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khakasia.atomsb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144"/>
  <sheetViews>
    <sheetView tabSelected="1" view="pageBreakPreview" topLeftCell="B1" zoomScaleNormal="100" zoomScaleSheetLayoutView="100" workbookViewId="0">
      <selection activeCell="DS138" sqref="DS138"/>
    </sheetView>
  </sheetViews>
  <sheetFormatPr defaultColWidth="0.85546875" defaultRowHeight="15.75" x14ac:dyDescent="0.25"/>
  <cols>
    <col min="1" max="34" width="0.85546875" style="2"/>
    <col min="35" max="35" width="1.7109375" style="2" customWidth="1"/>
    <col min="36" max="59" width="0.85546875" style="2"/>
    <col min="60" max="60" width="3.42578125" style="2" customWidth="1"/>
    <col min="61" max="68" width="0.85546875" style="2"/>
    <col min="69" max="69" width="3.5703125" style="2" customWidth="1"/>
    <col min="70" max="70" width="6.140625" style="2" customWidth="1"/>
    <col min="71" max="72" width="0.140625" style="2" customWidth="1"/>
    <col min="73" max="73" width="0.42578125" style="2" customWidth="1"/>
    <col min="74" max="74" width="0.42578125" style="2" hidden="1" customWidth="1"/>
    <col min="75" max="75" width="0.85546875" style="2" hidden="1" customWidth="1"/>
    <col min="76" max="85" width="0.85546875" style="2"/>
    <col min="86" max="86" width="3.28515625" style="2" customWidth="1"/>
    <col min="87" max="87" width="0.85546875" style="2" customWidth="1"/>
    <col min="88" max="88" width="3.42578125" style="2" customWidth="1"/>
    <col min="89" max="104" width="0.85546875" style="2"/>
    <col min="105" max="105" width="2.28515625" style="2" customWidth="1"/>
    <col min="106" max="106" width="8.42578125" style="2" customWidth="1"/>
    <col min="107" max="122" width="0.85546875" style="2"/>
    <col min="123" max="123" width="11.42578125" style="2" customWidth="1"/>
    <col min="124" max="16384" width="0.85546875" style="2"/>
  </cols>
  <sheetData>
    <row r="1" spans="1:123" s="1" customFormat="1" ht="12.75" x14ac:dyDescent="0.2"/>
    <row r="3" spans="1:123" x14ac:dyDescent="0.25">
      <c r="DB3" s="3"/>
      <c r="DS3" s="21"/>
    </row>
    <row r="5" spans="1:123" s="4" customFormat="1" ht="16.5" x14ac:dyDescent="0.2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</row>
    <row r="6" spans="1:123" s="4" customFormat="1" ht="6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spans="1:123" s="4" customFormat="1" ht="16.5" x14ac:dyDescent="0.25">
      <c r="A7" s="64" t="s">
        <v>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</row>
    <row r="8" spans="1:123" s="4" customFormat="1" ht="33" customHeight="1" x14ac:dyDescent="0.25">
      <c r="A8" s="67" t="s">
        <v>137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5" t="s">
        <v>113</v>
      </c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4" t="s">
        <v>2</v>
      </c>
    </row>
    <row r="9" spans="1:123" s="4" customFormat="1" ht="16.5" x14ac:dyDescent="0.25">
      <c r="A9" s="64" t="s">
        <v>3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</row>
    <row r="11" spans="1:123" ht="31.5" customHeight="1" x14ac:dyDescent="0.25">
      <c r="A11" s="66" t="s">
        <v>134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</row>
    <row r="12" spans="1:123" s="1" customFormat="1" ht="12.75" x14ac:dyDescent="0.2">
      <c r="A12" s="57" t="s">
        <v>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</row>
    <row r="13" spans="1:123" x14ac:dyDescent="0.25">
      <c r="A13" s="58" t="s">
        <v>135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</row>
    <row r="15" spans="1:123" x14ac:dyDescent="0.25">
      <c r="A15" s="59" t="s">
        <v>5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</row>
    <row r="17" spans="1:123" ht="36.75" customHeight="1" x14ac:dyDescent="0.25">
      <c r="A17" s="16" t="s">
        <v>6</v>
      </c>
      <c r="AA17" s="60" t="s">
        <v>134</v>
      </c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</row>
    <row r="18" spans="1:123" x14ac:dyDescent="0.25">
      <c r="A18" s="2" t="s">
        <v>7</v>
      </c>
      <c r="AH18" s="62" t="s">
        <v>135</v>
      </c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</row>
    <row r="19" spans="1:123" ht="36" customHeight="1" x14ac:dyDescent="0.25">
      <c r="A19" s="2" t="s">
        <v>8</v>
      </c>
      <c r="X19" s="63" t="s">
        <v>136</v>
      </c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</row>
    <row r="20" spans="1:123" ht="33.75" customHeight="1" x14ac:dyDescent="0.25">
      <c r="A20" s="2" t="s">
        <v>9</v>
      </c>
      <c r="X20" s="73" t="s">
        <v>107</v>
      </c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</row>
    <row r="21" spans="1:123" x14ac:dyDescent="0.25">
      <c r="A21" s="2" t="s">
        <v>10</v>
      </c>
      <c r="H21" s="69" t="s">
        <v>108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</row>
    <row r="22" spans="1:123" x14ac:dyDescent="0.25">
      <c r="A22" s="2" t="s">
        <v>11</v>
      </c>
      <c r="H22" s="69" t="s">
        <v>109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</row>
    <row r="23" spans="1:123" x14ac:dyDescent="0.25">
      <c r="A23" s="2" t="s">
        <v>12</v>
      </c>
      <c r="Z23" s="62" t="s">
        <v>139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</row>
    <row r="24" spans="1:123" x14ac:dyDescent="0.25">
      <c r="A24" s="2" t="s">
        <v>13</v>
      </c>
      <c r="AF24" s="74" t="s">
        <v>110</v>
      </c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</row>
    <row r="25" spans="1:123" x14ac:dyDescent="0.25">
      <c r="A25" s="2" t="s">
        <v>14</v>
      </c>
      <c r="Z25" s="69" t="s">
        <v>111</v>
      </c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</row>
    <row r="26" spans="1:123" x14ac:dyDescent="0.25">
      <c r="A26" s="2" t="s">
        <v>15</v>
      </c>
      <c r="H26" s="69" t="s">
        <v>111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</row>
    <row r="28" spans="1:123" x14ac:dyDescent="0.25">
      <c r="A28" s="59" t="s">
        <v>16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</row>
    <row r="30" spans="1:123" s="1" customFormat="1" ht="57" customHeight="1" x14ac:dyDescent="0.2">
      <c r="A30" s="70" t="s">
        <v>17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J30" s="70" t="s">
        <v>18</v>
      </c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2"/>
      <c r="AZ30" s="70" t="s">
        <v>117</v>
      </c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2"/>
      <c r="BT30" s="70" t="s">
        <v>116</v>
      </c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2"/>
      <c r="CK30" s="70" t="s">
        <v>115</v>
      </c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2"/>
    </row>
    <row r="31" spans="1:123" s="1" customFormat="1" ht="39.75" customHeight="1" x14ac:dyDescent="0.2">
      <c r="A31" s="24" t="s">
        <v>19</v>
      </c>
      <c r="B31" s="25"/>
      <c r="C31" s="25"/>
      <c r="D31" s="25"/>
      <c r="E31" s="25"/>
      <c r="F31" s="25"/>
      <c r="G31" s="25"/>
      <c r="H31" s="82" t="s">
        <v>20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27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9"/>
      <c r="AZ31" s="83">
        <f>AZ33+AZ83+AZ93</f>
        <v>758255.12700000009</v>
      </c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5"/>
      <c r="BT31" s="83">
        <f>BT33+BT83+BT93</f>
        <v>1800743.1670000001</v>
      </c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5"/>
      <c r="CK31" s="86">
        <f>CK33+CK83+CK93</f>
        <v>1957600.9</v>
      </c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8"/>
      <c r="DS31" s="7"/>
    </row>
    <row r="32" spans="1:123" s="1" customFormat="1" ht="15" customHeight="1" x14ac:dyDescent="0.2">
      <c r="A32" s="24"/>
      <c r="B32" s="25"/>
      <c r="C32" s="25"/>
      <c r="D32" s="25"/>
      <c r="E32" s="25"/>
      <c r="F32" s="25"/>
      <c r="G32" s="25"/>
      <c r="H32" s="26" t="s">
        <v>21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7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9"/>
      <c r="AZ32" s="76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8"/>
      <c r="BT32" s="76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8"/>
      <c r="CK32" s="79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1"/>
    </row>
    <row r="33" spans="1:123" s="1" customFormat="1" ht="40.5" customHeight="1" x14ac:dyDescent="0.2">
      <c r="A33" s="24" t="s">
        <v>22</v>
      </c>
      <c r="B33" s="25"/>
      <c r="C33" s="25"/>
      <c r="D33" s="25"/>
      <c r="E33" s="25"/>
      <c r="F33" s="25"/>
      <c r="G33" s="25"/>
      <c r="H33" s="82" t="s">
        <v>23</v>
      </c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45" t="s">
        <v>24</v>
      </c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7"/>
      <c r="AZ33" s="95">
        <f>AZ41+AZ48+AZ55+AZ62+AZ69+AZ76</f>
        <v>288691.41000000003</v>
      </c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7"/>
      <c r="BT33" s="95">
        <f>BT41+BT48+BT55+BT62+BT69+BT76</f>
        <v>803655.1</v>
      </c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7"/>
      <c r="CK33" s="107">
        <f>CK41+CK48+CK55+CK62+CK69+CK76</f>
        <v>943370.9</v>
      </c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9"/>
    </row>
    <row r="34" spans="1:123" s="1" customFormat="1" ht="27.75" customHeight="1" x14ac:dyDescent="0.2">
      <c r="A34" s="24" t="s">
        <v>25</v>
      </c>
      <c r="B34" s="25"/>
      <c r="C34" s="25"/>
      <c r="D34" s="25"/>
      <c r="E34" s="25"/>
      <c r="F34" s="25"/>
      <c r="G34" s="25"/>
      <c r="H34" s="26" t="s">
        <v>26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7" t="s">
        <v>24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9"/>
      <c r="AZ34" s="76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8"/>
      <c r="BT34" s="89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1"/>
      <c r="CK34" s="92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4"/>
      <c r="DS34" s="17"/>
    </row>
    <row r="35" spans="1:123" s="1" customFormat="1" ht="15" customHeight="1" x14ac:dyDescent="0.2">
      <c r="A35" s="24"/>
      <c r="B35" s="25"/>
      <c r="C35" s="25"/>
      <c r="D35" s="25"/>
      <c r="E35" s="25"/>
      <c r="F35" s="25"/>
      <c r="G35" s="25"/>
      <c r="H35" s="26" t="s">
        <v>27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7" t="s">
        <v>24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9"/>
      <c r="AZ35" s="76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8"/>
      <c r="BT35" s="89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1"/>
      <c r="CK35" s="92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4"/>
    </row>
    <row r="36" spans="1:123" s="1" customFormat="1" ht="15" customHeight="1" x14ac:dyDescent="0.2">
      <c r="A36" s="24"/>
      <c r="B36" s="25"/>
      <c r="C36" s="25"/>
      <c r="D36" s="25"/>
      <c r="E36" s="25"/>
      <c r="F36" s="25"/>
      <c r="G36" s="25"/>
      <c r="H36" s="26" t="s">
        <v>28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7" t="s">
        <v>24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9"/>
      <c r="AZ36" s="76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8"/>
      <c r="BT36" s="89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1"/>
      <c r="CK36" s="92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4"/>
      <c r="DS36" s="17"/>
    </row>
    <row r="37" spans="1:123" s="1" customFormat="1" ht="15" customHeight="1" x14ac:dyDescent="0.2">
      <c r="A37" s="24" t="s">
        <v>29</v>
      </c>
      <c r="B37" s="25"/>
      <c r="C37" s="25"/>
      <c r="D37" s="25"/>
      <c r="E37" s="25"/>
      <c r="F37" s="25"/>
      <c r="G37" s="25"/>
      <c r="H37" s="26" t="s">
        <v>30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7" t="s">
        <v>24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9"/>
      <c r="AZ37" s="101">
        <f>AZ38+AZ39</f>
        <v>288691.41000000003</v>
      </c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3"/>
      <c r="BT37" s="101">
        <f>BT45+BT52+BT59+BT66+BT73+BT80</f>
        <v>803655.1</v>
      </c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3"/>
      <c r="CK37" s="92">
        <f>CK38+CK39</f>
        <v>943370.89999999991</v>
      </c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4"/>
    </row>
    <row r="38" spans="1:123" s="1" customFormat="1" ht="15" customHeight="1" x14ac:dyDescent="0.2">
      <c r="A38" s="24"/>
      <c r="B38" s="25"/>
      <c r="C38" s="25"/>
      <c r="D38" s="25"/>
      <c r="E38" s="25"/>
      <c r="F38" s="25"/>
      <c r="G38" s="25"/>
      <c r="H38" s="26" t="s">
        <v>27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7" t="s">
        <v>24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9"/>
      <c r="AZ38" s="101">
        <f>AZ46+AZ53+AZ60+AZ67+AZ74+AZ81</f>
        <v>0</v>
      </c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3"/>
      <c r="BT38" s="101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3"/>
      <c r="CK38" s="92">
        <f>CK46+CK53+CK60+CK67+CK74+CK81</f>
        <v>499589.67699999997</v>
      </c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4"/>
      <c r="DS38" s="17"/>
    </row>
    <row r="39" spans="1:123" s="1" customFormat="1" ht="15" customHeight="1" x14ac:dyDescent="0.2">
      <c r="A39" s="24"/>
      <c r="B39" s="25"/>
      <c r="C39" s="25"/>
      <c r="D39" s="25"/>
      <c r="E39" s="25"/>
      <c r="F39" s="25"/>
      <c r="G39" s="25"/>
      <c r="H39" s="26" t="s">
        <v>28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7" t="s">
        <v>24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9"/>
      <c r="AZ39" s="101">
        <f>AZ47+AZ54+AZ61+AZ68+AZ75+AZ82</f>
        <v>288691.41000000003</v>
      </c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3"/>
      <c r="BT39" s="101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3"/>
      <c r="CK39" s="92">
        <f>CK47+CK54+CK61+CK68+CK75+CK82</f>
        <v>443781.223</v>
      </c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4"/>
    </row>
    <row r="40" spans="1:123" s="1" customFormat="1" ht="15" customHeight="1" x14ac:dyDescent="0.2">
      <c r="A40" s="24"/>
      <c r="B40" s="25"/>
      <c r="C40" s="25"/>
      <c r="D40" s="25"/>
      <c r="E40" s="25"/>
      <c r="F40" s="25"/>
      <c r="G40" s="25"/>
      <c r="H40" s="26" t="s">
        <v>21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7" t="s">
        <v>24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9"/>
      <c r="AZ40" s="76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8"/>
      <c r="BT40" s="76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8"/>
      <c r="CK40" s="79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1"/>
    </row>
    <row r="41" spans="1:123" s="1" customFormat="1" ht="120" customHeight="1" x14ac:dyDescent="0.2">
      <c r="A41" s="42" t="s">
        <v>31</v>
      </c>
      <c r="B41" s="43"/>
      <c r="C41" s="43"/>
      <c r="D41" s="43"/>
      <c r="E41" s="43"/>
      <c r="F41" s="43"/>
      <c r="G41" s="43"/>
      <c r="H41" s="82" t="s">
        <v>32</v>
      </c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45" t="s">
        <v>24</v>
      </c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7"/>
      <c r="AZ41" s="95">
        <f>AZ42+AZ45</f>
        <v>29529.411</v>
      </c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7"/>
      <c r="BT41" s="95">
        <f>BT42+BT45</f>
        <v>62397.7</v>
      </c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7"/>
      <c r="CK41" s="107">
        <f>CK42+CK45</f>
        <v>101670.322</v>
      </c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9"/>
      <c r="DS41" s="7"/>
    </row>
    <row r="42" spans="1:123" s="1" customFormat="1" ht="27.75" customHeight="1" x14ac:dyDescent="0.2">
      <c r="A42" s="24" t="s">
        <v>33</v>
      </c>
      <c r="B42" s="25"/>
      <c r="C42" s="25"/>
      <c r="D42" s="25"/>
      <c r="E42" s="25"/>
      <c r="F42" s="25"/>
      <c r="G42" s="25"/>
      <c r="H42" s="26" t="s">
        <v>26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7" t="s">
        <v>24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9"/>
      <c r="AZ42" s="76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8"/>
      <c r="BT42" s="76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8"/>
      <c r="CK42" s="104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6"/>
    </row>
    <row r="43" spans="1:123" s="1" customFormat="1" ht="15" customHeight="1" x14ac:dyDescent="0.2">
      <c r="A43" s="24"/>
      <c r="B43" s="25"/>
      <c r="C43" s="25"/>
      <c r="D43" s="25"/>
      <c r="E43" s="25"/>
      <c r="F43" s="25"/>
      <c r="G43" s="25"/>
      <c r="H43" s="26" t="s">
        <v>27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7" t="s">
        <v>24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9"/>
      <c r="AZ43" s="76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8"/>
      <c r="BT43" s="76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8"/>
      <c r="CK43" s="104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6"/>
    </row>
    <row r="44" spans="1:123" s="1" customFormat="1" ht="15" customHeight="1" x14ac:dyDescent="0.2">
      <c r="A44" s="24"/>
      <c r="B44" s="25"/>
      <c r="C44" s="25"/>
      <c r="D44" s="25"/>
      <c r="E44" s="25"/>
      <c r="F44" s="25"/>
      <c r="G44" s="25"/>
      <c r="H44" s="26" t="s">
        <v>28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7" t="s">
        <v>24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9"/>
      <c r="AZ44" s="76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8"/>
      <c r="BT44" s="76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8"/>
      <c r="CK44" s="104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6"/>
    </row>
    <row r="45" spans="1:123" s="1" customFormat="1" ht="15" customHeight="1" x14ac:dyDescent="0.2">
      <c r="A45" s="24" t="s">
        <v>34</v>
      </c>
      <c r="B45" s="25"/>
      <c r="C45" s="25"/>
      <c r="D45" s="25"/>
      <c r="E45" s="25"/>
      <c r="F45" s="25"/>
      <c r="G45" s="25"/>
      <c r="H45" s="26" t="s">
        <v>30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7" t="s">
        <v>24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9"/>
      <c r="AZ45" s="113">
        <f>AZ46+AZ47</f>
        <v>29529.411</v>
      </c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01">
        <v>62397.7</v>
      </c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3"/>
      <c r="CK45" s="92">
        <f>CK46+CK47</f>
        <v>101670.322</v>
      </c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4"/>
    </row>
    <row r="46" spans="1:123" s="1" customFormat="1" ht="15" customHeight="1" x14ac:dyDescent="0.2">
      <c r="A46" s="24"/>
      <c r="B46" s="25"/>
      <c r="C46" s="25"/>
      <c r="D46" s="25"/>
      <c r="E46" s="25"/>
      <c r="F46" s="25"/>
      <c r="G46" s="25"/>
      <c r="H46" s="26" t="s">
        <v>27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7" t="s">
        <v>24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9"/>
      <c r="AZ46" s="110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2"/>
      <c r="BT46" s="110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2"/>
      <c r="CK46" s="33">
        <v>51702.955000000002</v>
      </c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5"/>
    </row>
    <row r="47" spans="1:123" s="1" customFormat="1" ht="15" customHeight="1" x14ac:dyDescent="0.2">
      <c r="A47" s="24"/>
      <c r="B47" s="25"/>
      <c r="C47" s="25"/>
      <c r="D47" s="25"/>
      <c r="E47" s="25"/>
      <c r="F47" s="25"/>
      <c r="G47" s="25"/>
      <c r="H47" s="26" t="s">
        <v>28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 t="s">
        <v>24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9"/>
      <c r="AZ47" s="30">
        <v>29529.411</v>
      </c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  <c r="BT47" s="110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2"/>
      <c r="CK47" s="33">
        <v>49967.366999999998</v>
      </c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5"/>
    </row>
    <row r="48" spans="1:123" s="1" customFormat="1" ht="93" customHeight="1" x14ac:dyDescent="0.2">
      <c r="A48" s="42" t="s">
        <v>35</v>
      </c>
      <c r="B48" s="43"/>
      <c r="C48" s="43"/>
      <c r="D48" s="43"/>
      <c r="E48" s="43"/>
      <c r="F48" s="43"/>
      <c r="G48" s="43"/>
      <c r="H48" s="82" t="s">
        <v>36</v>
      </c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45" t="s">
        <v>24</v>
      </c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7"/>
      <c r="AZ48" s="114">
        <f>AZ49+AZ52</f>
        <v>77037.378000000012</v>
      </c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95">
        <f>BT49+BT52</f>
        <v>228130.3</v>
      </c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7"/>
      <c r="CK48" s="107">
        <f>CK49+CK52</f>
        <v>152535.76</v>
      </c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9"/>
      <c r="DS48" s="7"/>
    </row>
    <row r="49" spans="1:106" s="1" customFormat="1" ht="27.75" customHeight="1" x14ac:dyDescent="0.2">
      <c r="A49" s="24" t="s">
        <v>37</v>
      </c>
      <c r="B49" s="25"/>
      <c r="C49" s="25"/>
      <c r="D49" s="25"/>
      <c r="E49" s="25"/>
      <c r="F49" s="25"/>
      <c r="G49" s="25"/>
      <c r="H49" s="26" t="s">
        <v>26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7" t="s">
        <v>24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9"/>
      <c r="AZ49" s="76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8"/>
      <c r="BT49" s="76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8"/>
      <c r="CK49" s="104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6"/>
    </row>
    <row r="50" spans="1:106" s="1" customFormat="1" ht="15" customHeight="1" x14ac:dyDescent="0.2">
      <c r="A50" s="24"/>
      <c r="B50" s="25"/>
      <c r="C50" s="25"/>
      <c r="D50" s="25"/>
      <c r="E50" s="25"/>
      <c r="F50" s="25"/>
      <c r="G50" s="25"/>
      <c r="H50" s="26" t="s">
        <v>27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 t="s">
        <v>24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9"/>
      <c r="AZ50" s="76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8"/>
      <c r="BT50" s="76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8"/>
      <c r="CK50" s="104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6"/>
    </row>
    <row r="51" spans="1:106" s="1" customFormat="1" ht="15" customHeight="1" x14ac:dyDescent="0.2">
      <c r="A51" s="24"/>
      <c r="B51" s="25"/>
      <c r="C51" s="25"/>
      <c r="D51" s="25"/>
      <c r="E51" s="25"/>
      <c r="F51" s="25"/>
      <c r="G51" s="25"/>
      <c r="H51" s="26" t="s">
        <v>28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7" t="s">
        <v>24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9"/>
      <c r="AZ51" s="76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8"/>
      <c r="BT51" s="76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8"/>
      <c r="CK51" s="104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6"/>
    </row>
    <row r="52" spans="1:106" s="1" customFormat="1" ht="15" customHeight="1" x14ac:dyDescent="0.2">
      <c r="A52" s="24" t="s">
        <v>38</v>
      </c>
      <c r="B52" s="25"/>
      <c r="C52" s="25"/>
      <c r="D52" s="25"/>
      <c r="E52" s="25"/>
      <c r="F52" s="25"/>
      <c r="G52" s="25"/>
      <c r="H52" s="26" t="s">
        <v>30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7" t="s">
        <v>24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9"/>
      <c r="AZ52" s="101">
        <f>AZ53+AZ54</f>
        <v>77037.378000000012</v>
      </c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3"/>
      <c r="BT52" s="113">
        <v>228130.3</v>
      </c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92">
        <f>CK53+CK54</f>
        <v>152535.76</v>
      </c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4"/>
    </row>
    <row r="53" spans="1:106" s="1" customFormat="1" ht="15" customHeight="1" x14ac:dyDescent="0.2">
      <c r="A53" s="24"/>
      <c r="B53" s="25"/>
      <c r="C53" s="25"/>
      <c r="D53" s="25"/>
      <c r="E53" s="25"/>
      <c r="F53" s="25"/>
      <c r="G53" s="25"/>
      <c r="H53" s="26" t="s">
        <v>27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7" t="s">
        <v>24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9"/>
      <c r="AZ53" s="110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2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33">
        <v>84000.085999999996</v>
      </c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5"/>
    </row>
    <row r="54" spans="1:106" s="1" customFormat="1" ht="15" customHeight="1" x14ac:dyDescent="0.2">
      <c r="A54" s="24"/>
      <c r="B54" s="25"/>
      <c r="C54" s="25"/>
      <c r="D54" s="25"/>
      <c r="E54" s="25"/>
      <c r="F54" s="25"/>
      <c r="G54" s="25"/>
      <c r="H54" s="26" t="s">
        <v>28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7" t="s">
        <v>24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9"/>
      <c r="AZ54" s="30">
        <v>77037.378000000012</v>
      </c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2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33">
        <v>68535.673999999999</v>
      </c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5"/>
    </row>
    <row r="55" spans="1:106" s="1" customFormat="1" ht="105" customHeight="1" x14ac:dyDescent="0.2">
      <c r="A55" s="42" t="s">
        <v>39</v>
      </c>
      <c r="B55" s="43"/>
      <c r="C55" s="43"/>
      <c r="D55" s="43"/>
      <c r="E55" s="43"/>
      <c r="F55" s="43"/>
      <c r="G55" s="43"/>
      <c r="H55" s="82" t="s">
        <v>40</v>
      </c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45" t="s">
        <v>24</v>
      </c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7"/>
      <c r="AZ55" s="95">
        <f>AZ56+AZ59</f>
        <v>24.984999999999999</v>
      </c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7"/>
      <c r="BT55" s="95">
        <f>BT56+BT59</f>
        <v>2224.5</v>
      </c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107">
        <f>CK56+CK59</f>
        <v>0</v>
      </c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9"/>
    </row>
    <row r="56" spans="1:106" s="1" customFormat="1" ht="27.75" customHeight="1" x14ac:dyDescent="0.2">
      <c r="A56" s="24" t="s">
        <v>41</v>
      </c>
      <c r="B56" s="25"/>
      <c r="C56" s="25"/>
      <c r="D56" s="25"/>
      <c r="E56" s="25"/>
      <c r="F56" s="25"/>
      <c r="G56" s="25"/>
      <c r="H56" s="26" t="s">
        <v>26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7" t="s">
        <v>24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9"/>
      <c r="AZ56" s="76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8"/>
      <c r="BT56" s="76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8"/>
      <c r="CK56" s="104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6"/>
    </row>
    <row r="57" spans="1:106" s="1" customFormat="1" ht="15" customHeight="1" x14ac:dyDescent="0.2">
      <c r="A57" s="24"/>
      <c r="B57" s="25"/>
      <c r="C57" s="25"/>
      <c r="D57" s="25"/>
      <c r="E57" s="25"/>
      <c r="F57" s="25"/>
      <c r="G57" s="25"/>
      <c r="H57" s="26" t="s">
        <v>27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7" t="s">
        <v>24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9"/>
      <c r="AZ57" s="76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8"/>
      <c r="BT57" s="76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8"/>
      <c r="CK57" s="104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6"/>
    </row>
    <row r="58" spans="1:106" s="1" customFormat="1" ht="15" customHeight="1" x14ac:dyDescent="0.2">
      <c r="A58" s="24"/>
      <c r="B58" s="25"/>
      <c r="C58" s="25"/>
      <c r="D58" s="25"/>
      <c r="E58" s="25"/>
      <c r="F58" s="25"/>
      <c r="G58" s="25"/>
      <c r="H58" s="26" t="s">
        <v>28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7" t="s">
        <v>24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9"/>
      <c r="AZ58" s="76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8"/>
      <c r="BT58" s="76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8"/>
      <c r="CK58" s="104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6"/>
    </row>
    <row r="59" spans="1:106" s="1" customFormat="1" ht="15" customHeight="1" x14ac:dyDescent="0.2">
      <c r="A59" s="24" t="s">
        <v>42</v>
      </c>
      <c r="B59" s="25"/>
      <c r="C59" s="25"/>
      <c r="D59" s="25"/>
      <c r="E59" s="25"/>
      <c r="F59" s="25"/>
      <c r="G59" s="25"/>
      <c r="H59" s="26" t="s">
        <v>30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7" t="s">
        <v>24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9"/>
      <c r="AZ59" s="113">
        <f>AZ60+AZ61</f>
        <v>24.984999999999999</v>
      </c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01">
        <v>2224.5</v>
      </c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3"/>
      <c r="CK59" s="92">
        <f>CK60+CK61</f>
        <v>0</v>
      </c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4"/>
    </row>
    <row r="60" spans="1:106" s="1" customFormat="1" ht="15" customHeight="1" x14ac:dyDescent="0.2">
      <c r="A60" s="24"/>
      <c r="B60" s="25"/>
      <c r="C60" s="25"/>
      <c r="D60" s="25"/>
      <c r="E60" s="25"/>
      <c r="F60" s="25"/>
      <c r="G60" s="25"/>
      <c r="H60" s="26" t="s">
        <v>27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7" t="s">
        <v>24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9"/>
      <c r="AZ60" s="110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2"/>
      <c r="BT60" s="110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2"/>
      <c r="CK60" s="116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8"/>
    </row>
    <row r="61" spans="1:106" s="1" customFormat="1" ht="15" customHeight="1" x14ac:dyDescent="0.2">
      <c r="A61" s="24"/>
      <c r="B61" s="25"/>
      <c r="C61" s="25"/>
      <c r="D61" s="25"/>
      <c r="E61" s="25"/>
      <c r="F61" s="25"/>
      <c r="G61" s="25"/>
      <c r="H61" s="26" t="s">
        <v>28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7" t="s">
        <v>24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9"/>
      <c r="AZ61" s="30">
        <v>24.984999999999999</v>
      </c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2"/>
      <c r="BT61" s="110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2"/>
      <c r="CK61" s="116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  <c r="CZ61" s="117"/>
      <c r="DA61" s="117"/>
      <c r="DB61" s="118"/>
    </row>
    <row r="62" spans="1:106" s="1" customFormat="1" ht="120" customHeight="1" x14ac:dyDescent="0.2">
      <c r="A62" s="42" t="s">
        <v>43</v>
      </c>
      <c r="B62" s="43"/>
      <c r="C62" s="43"/>
      <c r="D62" s="43"/>
      <c r="E62" s="43"/>
      <c r="F62" s="43"/>
      <c r="G62" s="43"/>
      <c r="H62" s="82" t="s">
        <v>44</v>
      </c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45" t="s">
        <v>24</v>
      </c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7"/>
      <c r="AZ62" s="95">
        <f>AZ63+AZ66</f>
        <v>13824.268</v>
      </c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7"/>
      <c r="BT62" s="95">
        <f>BT63+BT66</f>
        <v>24174.6</v>
      </c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7"/>
      <c r="CK62" s="107">
        <f>CK63+CK66</f>
        <v>163089.394</v>
      </c>
      <c r="CL62" s="108"/>
      <c r="CM62" s="108"/>
      <c r="CN62" s="108"/>
      <c r="CO62" s="108"/>
      <c r="CP62" s="108"/>
      <c r="CQ62" s="108"/>
      <c r="CR62" s="108"/>
      <c r="CS62" s="108"/>
      <c r="CT62" s="108"/>
      <c r="CU62" s="108"/>
      <c r="CV62" s="108"/>
      <c r="CW62" s="108"/>
      <c r="CX62" s="108"/>
      <c r="CY62" s="108"/>
      <c r="CZ62" s="108"/>
      <c r="DA62" s="108"/>
      <c r="DB62" s="109"/>
    </row>
    <row r="63" spans="1:106" s="1" customFormat="1" ht="27.75" customHeight="1" x14ac:dyDescent="0.2">
      <c r="A63" s="24" t="s">
        <v>45</v>
      </c>
      <c r="B63" s="25"/>
      <c r="C63" s="25"/>
      <c r="D63" s="25"/>
      <c r="E63" s="25"/>
      <c r="F63" s="25"/>
      <c r="G63" s="25"/>
      <c r="H63" s="26" t="s">
        <v>26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7" t="s">
        <v>24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9"/>
      <c r="AZ63" s="76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8"/>
      <c r="BT63" s="76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8"/>
      <c r="CK63" s="104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6"/>
    </row>
    <row r="64" spans="1:106" s="1" customFormat="1" ht="15" customHeight="1" x14ac:dyDescent="0.2">
      <c r="A64" s="24"/>
      <c r="B64" s="25"/>
      <c r="C64" s="25"/>
      <c r="D64" s="25"/>
      <c r="E64" s="25"/>
      <c r="F64" s="25"/>
      <c r="G64" s="25"/>
      <c r="H64" s="26" t="s">
        <v>27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7" t="s">
        <v>24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9"/>
      <c r="AZ64" s="76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8"/>
      <c r="BT64" s="76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8"/>
      <c r="CK64" s="104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6"/>
    </row>
    <row r="65" spans="1:123" s="1" customFormat="1" ht="15" customHeight="1" x14ac:dyDescent="0.2">
      <c r="A65" s="24"/>
      <c r="B65" s="25"/>
      <c r="C65" s="25"/>
      <c r="D65" s="25"/>
      <c r="E65" s="25"/>
      <c r="F65" s="25"/>
      <c r="G65" s="25"/>
      <c r="H65" s="26" t="s">
        <v>28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" t="s">
        <v>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9"/>
      <c r="AZ65" s="76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8"/>
      <c r="BT65" s="76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8"/>
      <c r="CK65" s="104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6"/>
    </row>
    <row r="66" spans="1:123" s="1" customFormat="1" ht="15" customHeight="1" x14ac:dyDescent="0.2">
      <c r="A66" s="24" t="s">
        <v>46</v>
      </c>
      <c r="B66" s="25"/>
      <c r="C66" s="25"/>
      <c r="D66" s="25"/>
      <c r="E66" s="25"/>
      <c r="F66" s="25"/>
      <c r="G66" s="25"/>
      <c r="H66" s="26" t="s">
        <v>30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7" t="s">
        <v>24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9"/>
      <c r="AZ66" s="113">
        <f>AZ67+AZ68</f>
        <v>13824.268</v>
      </c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01">
        <v>24174.6</v>
      </c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3"/>
      <c r="CK66" s="92">
        <f>CK67+CK68</f>
        <v>163089.394</v>
      </c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4"/>
    </row>
    <row r="67" spans="1:123" s="1" customFormat="1" ht="15" customHeight="1" x14ac:dyDescent="0.2">
      <c r="A67" s="24"/>
      <c r="B67" s="25"/>
      <c r="C67" s="25"/>
      <c r="D67" s="25"/>
      <c r="E67" s="25"/>
      <c r="F67" s="25"/>
      <c r="G67" s="25"/>
      <c r="H67" s="26" t="s">
        <v>27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7" t="s">
        <v>24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9"/>
      <c r="AZ67" s="110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2"/>
      <c r="BT67" s="110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2"/>
      <c r="CK67" s="33">
        <v>89403.957999999999</v>
      </c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5"/>
      <c r="DC67" s="18"/>
    </row>
    <row r="68" spans="1:123" s="1" customFormat="1" ht="15" customHeight="1" x14ac:dyDescent="0.2">
      <c r="A68" s="24"/>
      <c r="B68" s="25"/>
      <c r="C68" s="25"/>
      <c r="D68" s="25"/>
      <c r="E68" s="25"/>
      <c r="F68" s="25"/>
      <c r="G68" s="25"/>
      <c r="H68" s="26" t="s">
        <v>28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 t="s">
        <v>24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9"/>
      <c r="AZ68" s="30">
        <v>13824.268</v>
      </c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2"/>
      <c r="BT68" s="110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2"/>
      <c r="CK68" s="33">
        <v>73685.436000000002</v>
      </c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5"/>
      <c r="DC68" s="18"/>
    </row>
    <row r="69" spans="1:123" s="1" customFormat="1" ht="27.75" customHeight="1" x14ac:dyDescent="0.2">
      <c r="A69" s="42" t="s">
        <v>47</v>
      </c>
      <c r="B69" s="43"/>
      <c r="C69" s="43"/>
      <c r="D69" s="43"/>
      <c r="E69" s="43"/>
      <c r="F69" s="43"/>
      <c r="G69" s="43"/>
      <c r="H69" s="82" t="s">
        <v>48</v>
      </c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45" t="s">
        <v>24</v>
      </c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7"/>
      <c r="AZ69" s="114">
        <f>AZ70+AZ73</f>
        <v>150765.71299999999</v>
      </c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>
        <f>BT70+BT73</f>
        <v>429642.6</v>
      </c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4"/>
      <c r="CH69" s="114"/>
      <c r="CI69" s="114"/>
      <c r="CJ69" s="114"/>
      <c r="CK69" s="107">
        <f>CK70+CK73</f>
        <v>509012.24199999997</v>
      </c>
      <c r="CL69" s="108"/>
      <c r="CM69" s="108"/>
      <c r="CN69" s="108"/>
      <c r="CO69" s="108"/>
      <c r="CP69" s="108"/>
      <c r="CQ69" s="108"/>
      <c r="CR69" s="108"/>
      <c r="CS69" s="108"/>
      <c r="CT69" s="108"/>
      <c r="CU69" s="108"/>
      <c r="CV69" s="108"/>
      <c r="CW69" s="108"/>
      <c r="CX69" s="108"/>
      <c r="CY69" s="108"/>
      <c r="CZ69" s="108"/>
      <c r="DA69" s="108"/>
      <c r="DB69" s="109"/>
      <c r="DS69" s="7"/>
    </row>
    <row r="70" spans="1:123" s="1" customFormat="1" ht="27.75" customHeight="1" x14ac:dyDescent="0.2">
      <c r="A70" s="24" t="s">
        <v>49</v>
      </c>
      <c r="B70" s="25"/>
      <c r="C70" s="25"/>
      <c r="D70" s="25"/>
      <c r="E70" s="25"/>
      <c r="F70" s="25"/>
      <c r="G70" s="25"/>
      <c r="H70" s="26" t="s">
        <v>26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 t="s">
        <v>24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9"/>
      <c r="AZ70" s="76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8"/>
      <c r="BT70" s="76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8"/>
      <c r="CK70" s="79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1"/>
    </row>
    <row r="71" spans="1:123" s="1" customFormat="1" ht="15" customHeight="1" x14ac:dyDescent="0.2">
      <c r="A71" s="24"/>
      <c r="B71" s="25"/>
      <c r="C71" s="25"/>
      <c r="D71" s="25"/>
      <c r="E71" s="25"/>
      <c r="F71" s="25"/>
      <c r="G71" s="25"/>
      <c r="H71" s="26" t="s">
        <v>27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7" t="s">
        <v>24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9"/>
      <c r="AZ71" s="76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8"/>
      <c r="BT71" s="76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8"/>
      <c r="CK71" s="79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1"/>
    </row>
    <row r="72" spans="1:123" s="1" customFormat="1" ht="15" customHeight="1" x14ac:dyDescent="0.2">
      <c r="A72" s="24"/>
      <c r="B72" s="25"/>
      <c r="C72" s="25"/>
      <c r="D72" s="25"/>
      <c r="E72" s="25"/>
      <c r="F72" s="25"/>
      <c r="G72" s="25"/>
      <c r="H72" s="26" t="s">
        <v>28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7" t="s">
        <v>24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9"/>
      <c r="AZ72" s="76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8"/>
      <c r="BT72" s="76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8"/>
      <c r="CK72" s="79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1"/>
    </row>
    <row r="73" spans="1:123" s="1" customFormat="1" ht="15" customHeight="1" x14ac:dyDescent="0.2">
      <c r="A73" s="24" t="s">
        <v>50</v>
      </c>
      <c r="B73" s="25"/>
      <c r="C73" s="25"/>
      <c r="D73" s="25"/>
      <c r="E73" s="25"/>
      <c r="F73" s="25"/>
      <c r="G73" s="25"/>
      <c r="H73" s="26" t="s">
        <v>30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7" t="s">
        <v>24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9"/>
      <c r="AZ73" s="113">
        <f>AZ74+AZ75</f>
        <v>150765.71299999999</v>
      </c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01">
        <v>429642.6</v>
      </c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3"/>
      <c r="CK73" s="92">
        <f>CK74+CK75</f>
        <v>509012.24199999997</v>
      </c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4"/>
    </row>
    <row r="74" spans="1:123" s="1" customFormat="1" ht="15" customHeight="1" x14ac:dyDescent="0.2">
      <c r="A74" s="24"/>
      <c r="B74" s="25"/>
      <c r="C74" s="25"/>
      <c r="D74" s="25"/>
      <c r="E74" s="25"/>
      <c r="F74" s="25"/>
      <c r="G74" s="25"/>
      <c r="H74" s="26" t="s">
        <v>27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7" t="s">
        <v>24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9"/>
      <c r="AZ74" s="30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2"/>
      <c r="BT74" s="110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2"/>
      <c r="CK74" s="33">
        <v>265832.18699999998</v>
      </c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5"/>
    </row>
    <row r="75" spans="1:123" s="1" customFormat="1" ht="15" customHeight="1" x14ac:dyDescent="0.2">
      <c r="A75" s="24"/>
      <c r="B75" s="25"/>
      <c r="C75" s="25"/>
      <c r="D75" s="25"/>
      <c r="E75" s="25"/>
      <c r="F75" s="25"/>
      <c r="G75" s="25"/>
      <c r="H75" s="26" t="s">
        <v>28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7" t="s">
        <v>24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9"/>
      <c r="AZ75" s="30">
        <v>150765.71299999999</v>
      </c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2"/>
      <c r="BT75" s="110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2"/>
      <c r="CK75" s="33">
        <v>243180.05499999999</v>
      </c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5"/>
    </row>
    <row r="76" spans="1:123" s="1" customFormat="1" ht="27.75" customHeight="1" x14ac:dyDescent="0.2">
      <c r="A76" s="42" t="s">
        <v>51</v>
      </c>
      <c r="B76" s="43"/>
      <c r="C76" s="43"/>
      <c r="D76" s="43"/>
      <c r="E76" s="43"/>
      <c r="F76" s="43"/>
      <c r="G76" s="43"/>
      <c r="H76" s="82" t="s">
        <v>52</v>
      </c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45" t="s">
        <v>24</v>
      </c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7"/>
      <c r="AZ76" s="114">
        <f>AZ77+AZ80</f>
        <v>17509.654999999999</v>
      </c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95">
        <f>BT77+BT80</f>
        <v>57085.4</v>
      </c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7"/>
      <c r="CK76" s="107">
        <f>CK77+CK80</f>
        <v>17063.182000000001</v>
      </c>
      <c r="CL76" s="108"/>
      <c r="CM76" s="108"/>
      <c r="CN76" s="108"/>
      <c r="CO76" s="108"/>
      <c r="CP76" s="108"/>
      <c r="CQ76" s="108"/>
      <c r="CR76" s="108"/>
      <c r="CS76" s="108"/>
      <c r="CT76" s="108"/>
      <c r="CU76" s="108"/>
      <c r="CV76" s="108"/>
      <c r="CW76" s="108"/>
      <c r="CX76" s="108"/>
      <c r="CY76" s="108"/>
      <c r="CZ76" s="108"/>
      <c r="DA76" s="108"/>
      <c r="DB76" s="109"/>
      <c r="DS76" s="7"/>
    </row>
    <row r="77" spans="1:123" s="1" customFormat="1" ht="27.75" customHeight="1" x14ac:dyDescent="0.2">
      <c r="A77" s="24" t="s">
        <v>53</v>
      </c>
      <c r="B77" s="25"/>
      <c r="C77" s="25"/>
      <c r="D77" s="25"/>
      <c r="E77" s="25"/>
      <c r="F77" s="25"/>
      <c r="G77" s="25"/>
      <c r="H77" s="26" t="s">
        <v>26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7" t="s">
        <v>24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9"/>
      <c r="AZ77" s="89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1"/>
      <c r="BT77" s="89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1"/>
      <c r="CK77" s="104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6"/>
    </row>
    <row r="78" spans="1:123" s="1" customFormat="1" ht="15" customHeight="1" x14ac:dyDescent="0.2">
      <c r="A78" s="24"/>
      <c r="B78" s="25"/>
      <c r="C78" s="25"/>
      <c r="D78" s="25"/>
      <c r="E78" s="25"/>
      <c r="F78" s="25"/>
      <c r="G78" s="25"/>
      <c r="H78" s="26" t="s">
        <v>27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7" t="s">
        <v>24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9"/>
      <c r="AZ78" s="89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1"/>
      <c r="BT78" s="89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1"/>
      <c r="CK78" s="104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6"/>
      <c r="DS78" s="15"/>
    </row>
    <row r="79" spans="1:123" s="1" customFormat="1" ht="15" customHeight="1" x14ac:dyDescent="0.2">
      <c r="A79" s="24"/>
      <c r="B79" s="25"/>
      <c r="C79" s="25"/>
      <c r="D79" s="25"/>
      <c r="E79" s="25"/>
      <c r="F79" s="25"/>
      <c r="G79" s="25"/>
      <c r="H79" s="26" t="s">
        <v>28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7" t="s">
        <v>24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9"/>
      <c r="AZ79" s="89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1"/>
      <c r="BT79" s="89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1"/>
      <c r="CK79" s="104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6"/>
      <c r="DS79" s="15"/>
    </row>
    <row r="80" spans="1:123" s="1" customFormat="1" ht="15" customHeight="1" x14ac:dyDescent="0.2">
      <c r="A80" s="24" t="s">
        <v>54</v>
      </c>
      <c r="B80" s="25"/>
      <c r="C80" s="25"/>
      <c r="D80" s="25"/>
      <c r="E80" s="25"/>
      <c r="F80" s="25"/>
      <c r="G80" s="25"/>
      <c r="H80" s="26" t="s">
        <v>30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7" t="s">
        <v>24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9"/>
      <c r="AZ80" s="113">
        <f>AZ81+AZ82</f>
        <v>17509.654999999999</v>
      </c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01">
        <v>57085.4</v>
      </c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3"/>
      <c r="CK80" s="92">
        <f>CK81+CK82</f>
        <v>17063.182000000001</v>
      </c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4"/>
    </row>
    <row r="81" spans="1:123" s="1" customFormat="1" ht="15" customHeight="1" x14ac:dyDescent="0.2">
      <c r="A81" s="24"/>
      <c r="B81" s="25"/>
      <c r="C81" s="25"/>
      <c r="D81" s="25"/>
      <c r="E81" s="25"/>
      <c r="F81" s="25"/>
      <c r="G81" s="25"/>
      <c r="H81" s="26" t="s">
        <v>27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7" t="s">
        <v>24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9"/>
      <c r="AZ81" s="110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2"/>
      <c r="BT81" s="110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2"/>
      <c r="CK81" s="33">
        <v>8650.491</v>
      </c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5"/>
    </row>
    <row r="82" spans="1:123" s="1" customFormat="1" ht="15" customHeight="1" x14ac:dyDescent="0.2">
      <c r="A82" s="24"/>
      <c r="B82" s="25"/>
      <c r="C82" s="25"/>
      <c r="D82" s="25"/>
      <c r="E82" s="25"/>
      <c r="F82" s="25"/>
      <c r="G82" s="25"/>
      <c r="H82" s="26" t="s">
        <v>28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7" t="s">
        <v>24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9"/>
      <c r="AZ82" s="30">
        <v>17509.654999999999</v>
      </c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2"/>
      <c r="BT82" s="110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2"/>
      <c r="CK82" s="33">
        <v>8412.6910000000007</v>
      </c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5"/>
    </row>
    <row r="83" spans="1:123" s="1" customFormat="1" ht="93" customHeight="1" x14ac:dyDescent="0.2">
      <c r="A83" s="42" t="s">
        <v>55</v>
      </c>
      <c r="B83" s="43"/>
      <c r="C83" s="43"/>
      <c r="D83" s="43"/>
      <c r="E83" s="43"/>
      <c r="F83" s="43"/>
      <c r="G83" s="43"/>
      <c r="H83" s="82" t="s">
        <v>56</v>
      </c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45" t="s">
        <v>24</v>
      </c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7"/>
      <c r="AZ83" s="114">
        <f>AZ84+AZ87+AZ90</f>
        <v>336203.09500000003</v>
      </c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48">
        <f>BT84+BT87+BT90</f>
        <v>734163.5</v>
      </c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50"/>
      <c r="CK83" s="107">
        <f>CK84+CK87+CK90</f>
        <v>678607.495</v>
      </c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9"/>
      <c r="DS83" s="7"/>
    </row>
    <row r="84" spans="1:123" s="1" customFormat="1" ht="15" customHeight="1" x14ac:dyDescent="0.2">
      <c r="A84" s="24"/>
      <c r="B84" s="25"/>
      <c r="C84" s="25"/>
      <c r="D84" s="25"/>
      <c r="E84" s="25"/>
      <c r="F84" s="25"/>
      <c r="G84" s="25"/>
      <c r="H84" s="26" t="s">
        <v>57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7" t="s">
        <v>24</v>
      </c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9"/>
      <c r="AZ84" s="114">
        <f>AZ85+AZ86</f>
        <v>131204.66899999999</v>
      </c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95">
        <v>333224.2</v>
      </c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7"/>
      <c r="CK84" s="107">
        <f>CK85+CK86</f>
        <v>322552.04800000001</v>
      </c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9"/>
    </row>
    <row r="85" spans="1:123" s="1" customFormat="1" ht="15" customHeight="1" x14ac:dyDescent="0.2">
      <c r="A85" s="24"/>
      <c r="B85" s="25"/>
      <c r="C85" s="25"/>
      <c r="D85" s="25"/>
      <c r="E85" s="25"/>
      <c r="F85" s="25"/>
      <c r="G85" s="25"/>
      <c r="H85" s="26" t="s">
        <v>27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7" t="s">
        <v>24</v>
      </c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9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0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2"/>
      <c r="CK85" s="33">
        <v>170834.073</v>
      </c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5"/>
    </row>
    <row r="86" spans="1:123" s="1" customFormat="1" ht="15" customHeight="1" x14ac:dyDescent="0.2">
      <c r="A86" s="24"/>
      <c r="B86" s="25"/>
      <c r="C86" s="25"/>
      <c r="D86" s="25"/>
      <c r="E86" s="25"/>
      <c r="F86" s="25"/>
      <c r="G86" s="25"/>
      <c r="H86" s="26" t="s">
        <v>28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7" t="s">
        <v>24</v>
      </c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9"/>
      <c r="AZ86" s="119">
        <v>131204.66899999999</v>
      </c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0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2"/>
      <c r="CK86" s="33">
        <v>151717.97500000001</v>
      </c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5"/>
    </row>
    <row r="87" spans="1:123" s="1" customFormat="1" ht="15" customHeight="1" x14ac:dyDescent="0.2">
      <c r="A87" s="24"/>
      <c r="B87" s="25"/>
      <c r="C87" s="25"/>
      <c r="D87" s="25"/>
      <c r="E87" s="25"/>
      <c r="F87" s="25"/>
      <c r="G87" s="25"/>
      <c r="H87" s="26" t="s">
        <v>58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7" t="s">
        <v>24</v>
      </c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9"/>
      <c r="AZ87" s="114">
        <f>AZ88+AZ89</f>
        <v>126051.808</v>
      </c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95">
        <v>357904</v>
      </c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7"/>
      <c r="CK87" s="107">
        <f>CK88+CK89</f>
        <v>316730.60100000002</v>
      </c>
      <c r="CL87" s="108"/>
      <c r="CM87" s="108"/>
      <c r="CN87" s="108"/>
      <c r="CO87" s="108"/>
      <c r="CP87" s="108"/>
      <c r="CQ87" s="108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9"/>
    </row>
    <row r="88" spans="1:123" s="1" customFormat="1" ht="15" customHeight="1" x14ac:dyDescent="0.2">
      <c r="A88" s="24"/>
      <c r="B88" s="25"/>
      <c r="C88" s="25"/>
      <c r="D88" s="25"/>
      <c r="E88" s="25"/>
      <c r="F88" s="25"/>
      <c r="G88" s="25"/>
      <c r="H88" s="26" t="s">
        <v>27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7" t="s">
        <v>24</v>
      </c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9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0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2"/>
      <c r="CK88" s="33">
        <v>161572.557</v>
      </c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5"/>
    </row>
    <row r="89" spans="1:123" s="1" customFormat="1" ht="15" customHeight="1" x14ac:dyDescent="0.2">
      <c r="A89" s="24"/>
      <c r="B89" s="25"/>
      <c r="C89" s="25"/>
      <c r="D89" s="25"/>
      <c r="E89" s="25"/>
      <c r="F89" s="25"/>
      <c r="G89" s="25"/>
      <c r="H89" s="26" t="s">
        <v>28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7" t="s">
        <v>24</v>
      </c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9"/>
      <c r="AZ89" s="119">
        <v>126051.808</v>
      </c>
      <c r="BA89" s="119"/>
      <c r="BB89" s="119"/>
      <c r="BC89" s="119"/>
      <c r="BD89" s="119"/>
      <c r="BE89" s="119"/>
      <c r="BF89" s="119"/>
      <c r="BG89" s="119"/>
      <c r="BH89" s="119"/>
      <c r="BI89" s="119"/>
      <c r="BJ89" s="119"/>
      <c r="BK89" s="119"/>
      <c r="BL89" s="119"/>
      <c r="BM89" s="119"/>
      <c r="BN89" s="119"/>
      <c r="BO89" s="119"/>
      <c r="BP89" s="119"/>
      <c r="BQ89" s="119"/>
      <c r="BR89" s="119"/>
      <c r="BS89" s="119"/>
      <c r="BT89" s="110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2"/>
      <c r="CK89" s="33">
        <v>155158.04399999999</v>
      </c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5"/>
    </row>
    <row r="90" spans="1:123" s="1" customFormat="1" ht="15" customHeight="1" x14ac:dyDescent="0.2">
      <c r="A90" s="24"/>
      <c r="B90" s="25"/>
      <c r="C90" s="25"/>
      <c r="D90" s="25"/>
      <c r="E90" s="25"/>
      <c r="F90" s="25"/>
      <c r="G90" s="25"/>
      <c r="H90" s="26" t="s">
        <v>59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7" t="s">
        <v>24</v>
      </c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9"/>
      <c r="AZ90" s="114">
        <f>AZ91+AZ92</f>
        <v>78946.618000000002</v>
      </c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95">
        <v>43035.3</v>
      </c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7"/>
      <c r="CK90" s="107">
        <f>CK91+CK92</f>
        <v>39324.846000000005</v>
      </c>
      <c r="CL90" s="108"/>
      <c r="CM90" s="108"/>
      <c r="CN90" s="108"/>
      <c r="CO90" s="108"/>
      <c r="CP90" s="108"/>
      <c r="CQ90" s="108"/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9"/>
    </row>
    <row r="91" spans="1:123" s="1" customFormat="1" ht="15" customHeight="1" x14ac:dyDescent="0.2">
      <c r="A91" s="24"/>
      <c r="B91" s="25"/>
      <c r="C91" s="25"/>
      <c r="D91" s="25"/>
      <c r="E91" s="25"/>
      <c r="F91" s="25"/>
      <c r="G91" s="25"/>
      <c r="H91" s="26" t="s">
        <v>27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7" t="s">
        <v>24</v>
      </c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9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0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2"/>
      <c r="CK91" s="33">
        <v>16481.25</v>
      </c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5"/>
    </row>
    <row r="92" spans="1:123" s="1" customFormat="1" ht="15" customHeight="1" x14ac:dyDescent="0.2">
      <c r="A92" s="24"/>
      <c r="B92" s="25"/>
      <c r="C92" s="25"/>
      <c r="D92" s="25"/>
      <c r="E92" s="25"/>
      <c r="F92" s="25"/>
      <c r="G92" s="25"/>
      <c r="H92" s="26" t="s">
        <v>28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7" t="s">
        <v>24</v>
      </c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9"/>
      <c r="AZ92" s="119">
        <v>78946.618000000002</v>
      </c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119"/>
      <c r="BO92" s="119"/>
      <c r="BP92" s="119"/>
      <c r="BQ92" s="119"/>
      <c r="BR92" s="119"/>
      <c r="BS92" s="119"/>
      <c r="BT92" s="110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2"/>
      <c r="CK92" s="33">
        <v>22843.596000000001</v>
      </c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5"/>
    </row>
    <row r="93" spans="1:123" s="1" customFormat="1" ht="80.25" customHeight="1" x14ac:dyDescent="0.2">
      <c r="A93" s="42" t="s">
        <v>60</v>
      </c>
      <c r="B93" s="43"/>
      <c r="C93" s="43"/>
      <c r="D93" s="43"/>
      <c r="E93" s="43"/>
      <c r="F93" s="43"/>
      <c r="G93" s="43"/>
      <c r="H93" s="82" t="s">
        <v>112</v>
      </c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45" t="s">
        <v>24</v>
      </c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7"/>
      <c r="AZ93" s="114">
        <f>AZ94+AZ95</f>
        <v>133360.622</v>
      </c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95">
        <v>262924.56700000004</v>
      </c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7"/>
      <c r="CK93" s="107">
        <f>CK94+CK95</f>
        <v>335622.505</v>
      </c>
      <c r="CL93" s="108"/>
      <c r="CM93" s="108"/>
      <c r="CN93" s="108"/>
      <c r="CO93" s="108"/>
      <c r="CP93" s="108"/>
      <c r="CQ93" s="108"/>
      <c r="CR93" s="108"/>
      <c r="CS93" s="108"/>
      <c r="CT93" s="108"/>
      <c r="CU93" s="108"/>
      <c r="CV93" s="108"/>
      <c r="CW93" s="108"/>
      <c r="CX93" s="108"/>
      <c r="CY93" s="108"/>
      <c r="CZ93" s="108"/>
      <c r="DA93" s="108"/>
      <c r="DB93" s="109"/>
      <c r="DS93" s="7"/>
    </row>
    <row r="94" spans="1:123" s="1" customFormat="1" ht="15" customHeight="1" x14ac:dyDescent="0.2">
      <c r="A94" s="24"/>
      <c r="B94" s="25"/>
      <c r="C94" s="25"/>
      <c r="D94" s="25"/>
      <c r="E94" s="25"/>
      <c r="F94" s="25"/>
      <c r="G94" s="25"/>
      <c r="H94" s="26" t="s">
        <v>61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7" t="s">
        <v>24</v>
      </c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9"/>
      <c r="AZ94" s="110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2"/>
      <c r="BT94" s="30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2"/>
      <c r="CK94" s="33">
        <v>162999.92000000001</v>
      </c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5"/>
      <c r="DS94" s="14"/>
    </row>
    <row r="95" spans="1:123" s="1" customFormat="1" ht="15" customHeight="1" x14ac:dyDescent="0.2">
      <c r="A95" s="24"/>
      <c r="B95" s="25"/>
      <c r="C95" s="25"/>
      <c r="D95" s="25"/>
      <c r="E95" s="25"/>
      <c r="F95" s="25"/>
      <c r="G95" s="25"/>
      <c r="H95" s="26" t="s">
        <v>62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7" t="s">
        <v>24</v>
      </c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9"/>
      <c r="AZ95" s="30">
        <v>133360.622</v>
      </c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2"/>
      <c r="BT95" s="30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2"/>
      <c r="CK95" s="33">
        <v>172622.58499999999</v>
      </c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5"/>
      <c r="DS95" s="14"/>
    </row>
    <row r="96" spans="1:123" s="1" customFormat="1" ht="27.75" customHeight="1" x14ac:dyDescent="0.2">
      <c r="A96" s="42" t="s">
        <v>63</v>
      </c>
      <c r="B96" s="43"/>
      <c r="C96" s="43"/>
      <c r="D96" s="43"/>
      <c r="E96" s="43"/>
      <c r="F96" s="43"/>
      <c r="G96" s="43"/>
      <c r="H96" s="120" t="s">
        <v>118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27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9"/>
      <c r="AZ96" s="121">
        <f>AZ98+AZ99+AZ103</f>
        <v>165.25</v>
      </c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2" t="s">
        <v>106</v>
      </c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4"/>
      <c r="CK96" s="98">
        <f>CK98+CK99+CK103</f>
        <v>170.20699999999999</v>
      </c>
      <c r="CL96" s="99"/>
      <c r="CM96" s="99"/>
      <c r="CN96" s="99"/>
      <c r="CO96" s="99"/>
      <c r="CP96" s="99"/>
      <c r="CQ96" s="99"/>
      <c r="CR96" s="99"/>
      <c r="CS96" s="99"/>
      <c r="CT96" s="99"/>
      <c r="CU96" s="99"/>
      <c r="CV96" s="99"/>
      <c r="CW96" s="99"/>
      <c r="CX96" s="99"/>
      <c r="CY96" s="99"/>
      <c r="CZ96" s="99"/>
      <c r="DA96" s="99"/>
      <c r="DB96" s="100"/>
    </row>
    <row r="97" spans="1:123" s="1" customFormat="1" ht="15" customHeight="1" x14ac:dyDescent="0.2">
      <c r="A97" s="24"/>
      <c r="B97" s="25"/>
      <c r="C97" s="25"/>
      <c r="D97" s="25"/>
      <c r="E97" s="25"/>
      <c r="F97" s="25"/>
      <c r="G97" s="25"/>
      <c r="H97" s="26" t="s">
        <v>21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7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2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4"/>
      <c r="CK97" s="104"/>
      <c r="CL97" s="105"/>
      <c r="CM97" s="105"/>
      <c r="CN97" s="105"/>
      <c r="CO97" s="105"/>
      <c r="CP97" s="105"/>
      <c r="CQ97" s="10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6"/>
    </row>
    <row r="98" spans="1:123" s="1" customFormat="1" ht="40.5" customHeight="1" x14ac:dyDescent="0.2">
      <c r="A98" s="24" t="s">
        <v>64</v>
      </c>
      <c r="B98" s="25"/>
      <c r="C98" s="25"/>
      <c r="D98" s="25"/>
      <c r="E98" s="25"/>
      <c r="F98" s="25"/>
      <c r="G98" s="25"/>
      <c r="H98" s="26" t="s">
        <v>65</v>
      </c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7" t="s">
        <v>66</v>
      </c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9"/>
      <c r="AZ98" s="125">
        <f>0.489+159.465</f>
        <v>159.95400000000001</v>
      </c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5"/>
      <c r="BR98" s="125"/>
      <c r="BS98" s="125"/>
      <c r="BT98" s="51" t="s">
        <v>106</v>
      </c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3"/>
      <c r="CK98" s="126">
        <f>164.477+0.493</f>
        <v>164.97</v>
      </c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8"/>
    </row>
    <row r="99" spans="1:123" s="1" customFormat="1" ht="93" customHeight="1" x14ac:dyDescent="0.2">
      <c r="A99" s="24" t="s">
        <v>67</v>
      </c>
      <c r="B99" s="25"/>
      <c r="C99" s="25"/>
      <c r="D99" s="25"/>
      <c r="E99" s="25"/>
      <c r="F99" s="25"/>
      <c r="G99" s="25"/>
      <c r="H99" s="26" t="s">
        <v>68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7" t="s">
        <v>66</v>
      </c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9"/>
      <c r="AZ99" s="130">
        <f>AZ100+AZ101+AZ102</f>
        <v>5.2919999999999998</v>
      </c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22" t="s">
        <v>106</v>
      </c>
      <c r="BU99" s="123"/>
      <c r="BV99" s="123"/>
      <c r="BW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  <c r="CH99" s="123"/>
      <c r="CI99" s="123"/>
      <c r="CJ99" s="124"/>
      <c r="CK99" s="131">
        <f>CK100+CK101+CK102</f>
        <v>5.234</v>
      </c>
      <c r="CL99" s="132"/>
      <c r="CM99" s="132"/>
      <c r="CN99" s="132"/>
      <c r="CO99" s="132"/>
      <c r="CP99" s="132"/>
      <c r="CQ99" s="132"/>
      <c r="CR99" s="132"/>
      <c r="CS99" s="132"/>
      <c r="CT99" s="132"/>
      <c r="CU99" s="132"/>
      <c r="CV99" s="132"/>
      <c r="CW99" s="132"/>
      <c r="CX99" s="132"/>
      <c r="CY99" s="132"/>
      <c r="CZ99" s="132"/>
      <c r="DA99" s="132"/>
      <c r="DB99" s="133"/>
    </row>
    <row r="100" spans="1:123" s="1" customFormat="1" ht="15" customHeight="1" x14ac:dyDescent="0.2">
      <c r="A100" s="24"/>
      <c r="B100" s="25"/>
      <c r="C100" s="25"/>
      <c r="D100" s="25"/>
      <c r="E100" s="25"/>
      <c r="F100" s="25"/>
      <c r="G100" s="25"/>
      <c r="H100" s="26" t="s">
        <v>57</v>
      </c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7" t="s">
        <v>66</v>
      </c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9"/>
      <c r="AZ100" s="125">
        <v>5.2069999999999999</v>
      </c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5"/>
      <c r="BR100" s="125"/>
      <c r="BS100" s="125"/>
      <c r="BT100" s="51" t="s">
        <v>106</v>
      </c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3"/>
      <c r="CK100" s="126">
        <v>5.1429999999999998</v>
      </c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8"/>
    </row>
    <row r="101" spans="1:123" s="1" customFormat="1" ht="15" customHeight="1" x14ac:dyDescent="0.2">
      <c r="A101" s="24"/>
      <c r="B101" s="25"/>
      <c r="C101" s="25"/>
      <c r="D101" s="25"/>
      <c r="E101" s="25"/>
      <c r="F101" s="25"/>
      <c r="G101" s="25"/>
      <c r="H101" s="26" t="s">
        <v>58</v>
      </c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7" t="s">
        <v>66</v>
      </c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9"/>
      <c r="AZ101" s="125">
        <v>7.6999999999999999E-2</v>
      </c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125"/>
      <c r="BO101" s="125"/>
      <c r="BP101" s="125"/>
      <c r="BQ101" s="125"/>
      <c r="BR101" s="125"/>
      <c r="BS101" s="125"/>
      <c r="BT101" s="51" t="s">
        <v>106</v>
      </c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3"/>
      <c r="CK101" s="126">
        <v>8.3000000000000004E-2</v>
      </c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8"/>
    </row>
    <row r="102" spans="1:123" s="1" customFormat="1" ht="15" customHeight="1" x14ac:dyDescent="0.2">
      <c r="A102" s="24"/>
      <c r="B102" s="25"/>
      <c r="C102" s="25"/>
      <c r="D102" s="25"/>
      <c r="E102" s="25"/>
      <c r="F102" s="25"/>
      <c r="G102" s="25"/>
      <c r="H102" s="26" t="s">
        <v>59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7" t="s">
        <v>66</v>
      </c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9"/>
      <c r="AZ102" s="125">
        <v>8.0000000000000002E-3</v>
      </c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5"/>
      <c r="BR102" s="125"/>
      <c r="BS102" s="125"/>
      <c r="BT102" s="51" t="s">
        <v>106</v>
      </c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3"/>
      <c r="CK102" s="126">
        <v>8.0000000000000002E-3</v>
      </c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8"/>
    </row>
    <row r="103" spans="1:123" s="1" customFormat="1" ht="78" customHeight="1" x14ac:dyDescent="0.2">
      <c r="A103" s="24" t="s">
        <v>69</v>
      </c>
      <c r="B103" s="25"/>
      <c r="C103" s="25"/>
      <c r="D103" s="25"/>
      <c r="E103" s="25"/>
      <c r="F103" s="25"/>
      <c r="G103" s="25"/>
      <c r="H103" s="26" t="s">
        <v>70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7" t="s">
        <v>66</v>
      </c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9"/>
      <c r="AZ103" s="51">
        <v>4.0000000000000001E-3</v>
      </c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3"/>
      <c r="BT103" s="51" t="s">
        <v>106</v>
      </c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3"/>
      <c r="CK103" s="135">
        <v>3.0000000000000001E-3</v>
      </c>
      <c r="CL103" s="136"/>
      <c r="CM103" s="136"/>
      <c r="CN103" s="136"/>
      <c r="CO103" s="136"/>
      <c r="CP103" s="136"/>
      <c r="CQ103" s="136"/>
      <c r="CR103" s="136"/>
      <c r="CS103" s="136"/>
      <c r="CT103" s="136"/>
      <c r="CU103" s="136"/>
      <c r="CV103" s="136"/>
      <c r="CW103" s="136"/>
      <c r="CX103" s="136"/>
      <c r="CY103" s="136"/>
      <c r="CZ103" s="136"/>
      <c r="DA103" s="136"/>
      <c r="DB103" s="137"/>
    </row>
    <row r="104" spans="1:123" s="1" customFormat="1" ht="40.5" customHeight="1" x14ac:dyDescent="0.2">
      <c r="A104" s="42" t="s">
        <v>71</v>
      </c>
      <c r="B104" s="43"/>
      <c r="C104" s="43"/>
      <c r="D104" s="43"/>
      <c r="E104" s="43"/>
      <c r="F104" s="43"/>
      <c r="G104" s="43"/>
      <c r="H104" s="44" t="s">
        <v>119</v>
      </c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27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9"/>
      <c r="AZ104" s="134">
        <f>AZ106+AZ107+AZ111</f>
        <v>174428</v>
      </c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4"/>
      <c r="BR104" s="134"/>
      <c r="BS104" s="134"/>
      <c r="BT104" s="48">
        <f>BT106+BT107+BT111</f>
        <v>176306</v>
      </c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54">
        <f>CK106+CK107+CK111</f>
        <v>179521</v>
      </c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6"/>
    </row>
    <row r="105" spans="1:123" s="1" customFormat="1" ht="15" customHeight="1" x14ac:dyDescent="0.2">
      <c r="A105" s="24"/>
      <c r="B105" s="25"/>
      <c r="C105" s="25"/>
      <c r="D105" s="25"/>
      <c r="E105" s="25"/>
      <c r="F105" s="25"/>
      <c r="G105" s="25"/>
      <c r="H105" s="26" t="s">
        <v>21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7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9"/>
      <c r="AZ105" s="138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39"/>
      <c r="BR105" s="139"/>
      <c r="BS105" s="140"/>
      <c r="BT105" s="138"/>
      <c r="BU105" s="139"/>
      <c r="BV105" s="139"/>
      <c r="BW105" s="139"/>
      <c r="BX105" s="139"/>
      <c r="BY105" s="139"/>
      <c r="BZ105" s="139"/>
      <c r="CA105" s="139"/>
      <c r="CB105" s="139"/>
      <c r="CC105" s="139"/>
      <c r="CD105" s="139"/>
      <c r="CE105" s="139"/>
      <c r="CF105" s="139"/>
      <c r="CG105" s="139"/>
      <c r="CH105" s="139"/>
      <c r="CI105" s="139"/>
      <c r="CJ105" s="140"/>
      <c r="CK105" s="141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3"/>
    </row>
    <row r="106" spans="1:123" s="1" customFormat="1" ht="40.5" customHeight="1" x14ac:dyDescent="0.2">
      <c r="A106" s="24" t="s">
        <v>72</v>
      </c>
      <c r="B106" s="25"/>
      <c r="C106" s="25"/>
      <c r="D106" s="25"/>
      <c r="E106" s="25"/>
      <c r="F106" s="25"/>
      <c r="G106" s="25"/>
      <c r="H106" s="26" t="s">
        <v>73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7" t="s">
        <v>74</v>
      </c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9"/>
      <c r="AZ106" s="30">
        <f>83845+75620+1214+759</f>
        <v>161438</v>
      </c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2"/>
      <c r="BT106" s="30">
        <f>84615+77016+1209+605</f>
        <v>163445</v>
      </c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3">
        <f>87160+77317+1224+688</f>
        <v>166389</v>
      </c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5"/>
    </row>
    <row r="107" spans="1:123" s="1" customFormat="1" ht="93" customHeight="1" x14ac:dyDescent="0.2">
      <c r="A107" s="24" t="s">
        <v>75</v>
      </c>
      <c r="B107" s="25"/>
      <c r="C107" s="25"/>
      <c r="D107" s="25"/>
      <c r="E107" s="25"/>
      <c r="F107" s="25"/>
      <c r="G107" s="25"/>
      <c r="H107" s="26" t="s">
        <v>76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7" t="s">
        <v>74</v>
      </c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9"/>
      <c r="AZ107" s="30">
        <f>AZ108+AZ109+AZ110</f>
        <v>12445</v>
      </c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2"/>
      <c r="BT107" s="30">
        <f>BT108+BT109+BT110</f>
        <v>12331</v>
      </c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3">
        <f>CK108+CK109+CK110</f>
        <v>12623</v>
      </c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5"/>
    </row>
    <row r="108" spans="1:123" s="1" customFormat="1" ht="15" customHeight="1" x14ac:dyDescent="0.2">
      <c r="A108" s="24"/>
      <c r="B108" s="25"/>
      <c r="C108" s="25"/>
      <c r="D108" s="25"/>
      <c r="E108" s="25"/>
      <c r="F108" s="25"/>
      <c r="G108" s="25"/>
      <c r="H108" s="26" t="s">
        <v>57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7" t="s">
        <v>74</v>
      </c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9"/>
      <c r="AZ108" s="30">
        <v>12212</v>
      </c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2"/>
      <c r="BT108" s="30">
        <v>12081</v>
      </c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2"/>
      <c r="CK108" s="33">
        <v>12386</v>
      </c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5"/>
    </row>
    <row r="109" spans="1:123" s="1" customFormat="1" ht="15" customHeight="1" x14ac:dyDescent="0.2">
      <c r="A109" s="24"/>
      <c r="B109" s="25"/>
      <c r="C109" s="25"/>
      <c r="D109" s="25"/>
      <c r="E109" s="25"/>
      <c r="F109" s="25"/>
      <c r="G109" s="25"/>
      <c r="H109" s="26" t="s">
        <v>58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7" t="s">
        <v>74</v>
      </c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9"/>
      <c r="AZ109" s="30">
        <v>211</v>
      </c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2"/>
      <c r="BT109" s="30">
        <v>225</v>
      </c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2"/>
      <c r="CK109" s="33">
        <v>216</v>
      </c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5"/>
    </row>
    <row r="110" spans="1:123" s="1" customFormat="1" ht="15" customHeight="1" x14ac:dyDescent="0.2">
      <c r="A110" s="24"/>
      <c r="B110" s="25"/>
      <c r="C110" s="25"/>
      <c r="D110" s="25"/>
      <c r="E110" s="25"/>
      <c r="F110" s="25"/>
      <c r="G110" s="25"/>
      <c r="H110" s="26" t="s">
        <v>59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7" t="s">
        <v>74</v>
      </c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9"/>
      <c r="AZ110" s="30">
        <v>22</v>
      </c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2"/>
      <c r="BT110" s="30">
        <v>25</v>
      </c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2"/>
      <c r="CK110" s="33">
        <v>21</v>
      </c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5"/>
      <c r="DS110" s="17"/>
    </row>
    <row r="111" spans="1:123" s="1" customFormat="1" ht="80.25" customHeight="1" x14ac:dyDescent="0.2">
      <c r="A111" s="24" t="s">
        <v>104</v>
      </c>
      <c r="B111" s="25"/>
      <c r="C111" s="25"/>
      <c r="D111" s="25"/>
      <c r="E111" s="25"/>
      <c r="F111" s="25"/>
      <c r="G111" s="25"/>
      <c r="H111" s="26" t="s">
        <v>105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7" t="s">
        <v>74</v>
      </c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9"/>
      <c r="AZ111" s="30">
        <v>545</v>
      </c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2"/>
      <c r="BT111" s="30">
        <v>530</v>
      </c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3">
        <v>509</v>
      </c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5"/>
      <c r="DS111" s="17"/>
    </row>
    <row r="112" spans="1:123" s="1" customFormat="1" ht="27.75" customHeight="1" x14ac:dyDescent="0.2">
      <c r="A112" s="42" t="s">
        <v>77</v>
      </c>
      <c r="B112" s="43"/>
      <c r="C112" s="43"/>
      <c r="D112" s="43"/>
      <c r="E112" s="43"/>
      <c r="F112" s="43"/>
      <c r="G112" s="43"/>
      <c r="H112" s="44" t="s">
        <v>120</v>
      </c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5" t="s">
        <v>74</v>
      </c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7"/>
      <c r="AZ112" s="48">
        <f>14418+159465</f>
        <v>173883</v>
      </c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50"/>
      <c r="BT112" s="51" t="s">
        <v>106</v>
      </c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3"/>
      <c r="CK112" s="54">
        <f>14645+164102</f>
        <v>178747</v>
      </c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6"/>
    </row>
    <row r="113" spans="1:106" s="1" customFormat="1" ht="40.5" customHeight="1" x14ac:dyDescent="0.2">
      <c r="A113" s="24" t="s">
        <v>78</v>
      </c>
      <c r="B113" s="25"/>
      <c r="C113" s="25"/>
      <c r="D113" s="25"/>
      <c r="E113" s="25"/>
      <c r="F113" s="25"/>
      <c r="G113" s="25"/>
      <c r="H113" s="26" t="s">
        <v>132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7" t="s">
        <v>79</v>
      </c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9"/>
      <c r="AZ113" s="36">
        <v>241457.21</v>
      </c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8"/>
      <c r="BT113" s="36">
        <v>690529.88</v>
      </c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8"/>
      <c r="CK113" s="39">
        <v>1061585.01</v>
      </c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1"/>
    </row>
    <row r="114" spans="1:106" s="1" customFormat="1" ht="54" customHeight="1" x14ac:dyDescent="0.2">
      <c r="A114" s="24" t="s">
        <v>80</v>
      </c>
      <c r="B114" s="25"/>
      <c r="C114" s="25"/>
      <c r="D114" s="25"/>
      <c r="E114" s="25"/>
      <c r="F114" s="25"/>
      <c r="G114" s="25"/>
      <c r="H114" s="26" t="s">
        <v>81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7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9"/>
      <c r="AZ114" s="150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151"/>
      <c r="BL114" s="151"/>
      <c r="BM114" s="151"/>
      <c r="BN114" s="151"/>
      <c r="BO114" s="151"/>
      <c r="BP114" s="151"/>
      <c r="BQ114" s="151"/>
      <c r="BR114" s="151"/>
      <c r="BS114" s="152"/>
      <c r="BT114" s="150"/>
      <c r="BU114" s="151"/>
      <c r="BV114" s="151"/>
      <c r="BW114" s="151"/>
      <c r="BX114" s="151"/>
      <c r="BY114" s="151"/>
      <c r="BZ114" s="151"/>
      <c r="CA114" s="151"/>
      <c r="CB114" s="151"/>
      <c r="CC114" s="151"/>
      <c r="CD114" s="151"/>
      <c r="CE114" s="151"/>
      <c r="CF114" s="151"/>
      <c r="CG114" s="151"/>
      <c r="CH114" s="151"/>
      <c r="CI114" s="151"/>
      <c r="CJ114" s="152"/>
      <c r="CK114" s="153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5"/>
    </row>
    <row r="115" spans="1:106" s="1" customFormat="1" ht="27.75" customHeight="1" x14ac:dyDescent="0.2">
      <c r="A115" s="24" t="s">
        <v>82</v>
      </c>
      <c r="B115" s="25"/>
      <c r="C115" s="25"/>
      <c r="D115" s="25"/>
      <c r="E115" s="25"/>
      <c r="F115" s="25"/>
      <c r="G115" s="25"/>
      <c r="H115" s="26" t="s">
        <v>123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7" t="s">
        <v>83</v>
      </c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9"/>
      <c r="AZ115" s="144" t="s">
        <v>106</v>
      </c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  <c r="BO115" s="145"/>
      <c r="BP115" s="145"/>
      <c r="BQ115" s="145"/>
      <c r="BR115" s="145"/>
      <c r="BS115" s="146"/>
      <c r="BT115" s="147" t="s">
        <v>106</v>
      </c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9"/>
      <c r="CK115" s="70" t="s">
        <v>106</v>
      </c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2"/>
    </row>
    <row r="116" spans="1:106" s="1" customFormat="1" ht="27.75" customHeight="1" x14ac:dyDescent="0.2">
      <c r="A116" s="24" t="s">
        <v>84</v>
      </c>
      <c r="B116" s="25"/>
      <c r="C116" s="25"/>
      <c r="D116" s="25"/>
      <c r="E116" s="25"/>
      <c r="F116" s="25"/>
      <c r="G116" s="25"/>
      <c r="H116" s="26" t="s">
        <v>124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7" t="s">
        <v>85</v>
      </c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9"/>
      <c r="AZ116" s="156" t="s">
        <v>106</v>
      </c>
      <c r="BA116" s="157"/>
      <c r="BB116" s="157"/>
      <c r="BC116" s="157"/>
      <c r="BD116" s="157"/>
      <c r="BE116" s="157"/>
      <c r="BF116" s="157"/>
      <c r="BG116" s="157"/>
      <c r="BH116" s="157"/>
      <c r="BI116" s="157"/>
      <c r="BJ116" s="157"/>
      <c r="BK116" s="157"/>
      <c r="BL116" s="157"/>
      <c r="BM116" s="157"/>
      <c r="BN116" s="157"/>
      <c r="BO116" s="157"/>
      <c r="BP116" s="157"/>
      <c r="BQ116" s="157"/>
      <c r="BR116" s="157"/>
      <c r="BS116" s="158"/>
      <c r="BT116" s="147" t="s">
        <v>106</v>
      </c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9"/>
      <c r="CK116" s="70" t="s">
        <v>106</v>
      </c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2"/>
    </row>
    <row r="117" spans="1:106" s="1" customFormat="1" ht="53.25" customHeight="1" x14ac:dyDescent="0.2">
      <c r="A117" s="24" t="s">
        <v>86</v>
      </c>
      <c r="B117" s="25"/>
      <c r="C117" s="25"/>
      <c r="D117" s="25"/>
      <c r="E117" s="25"/>
      <c r="F117" s="25"/>
      <c r="G117" s="25"/>
      <c r="H117" s="26" t="s">
        <v>125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7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9"/>
      <c r="AZ117" s="156" t="s">
        <v>106</v>
      </c>
      <c r="BA117" s="157"/>
      <c r="BB117" s="157"/>
      <c r="BC117" s="157"/>
      <c r="BD117" s="157"/>
      <c r="BE117" s="157"/>
      <c r="BF117" s="157"/>
      <c r="BG117" s="157"/>
      <c r="BH117" s="157"/>
      <c r="BI117" s="157"/>
      <c r="BJ117" s="157"/>
      <c r="BK117" s="157"/>
      <c r="BL117" s="157"/>
      <c r="BM117" s="157"/>
      <c r="BN117" s="157"/>
      <c r="BO117" s="157"/>
      <c r="BP117" s="157"/>
      <c r="BQ117" s="157"/>
      <c r="BR117" s="157"/>
      <c r="BS117" s="158"/>
      <c r="BT117" s="147" t="s">
        <v>106</v>
      </c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9"/>
      <c r="CK117" s="70" t="s">
        <v>106</v>
      </c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2"/>
    </row>
    <row r="118" spans="1:106" s="1" customFormat="1" ht="27.75" customHeight="1" x14ac:dyDescent="0.2">
      <c r="A118" s="24" t="s">
        <v>87</v>
      </c>
      <c r="B118" s="25"/>
      <c r="C118" s="25"/>
      <c r="D118" s="25"/>
      <c r="E118" s="25"/>
      <c r="F118" s="25"/>
      <c r="G118" s="25"/>
      <c r="H118" s="26" t="s">
        <v>88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7" t="s">
        <v>79</v>
      </c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9"/>
      <c r="AZ118" s="36">
        <v>0</v>
      </c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8"/>
      <c r="BT118" s="159">
        <v>61720.160000000003</v>
      </c>
      <c r="BU118" s="160"/>
      <c r="BV118" s="160"/>
      <c r="BW118" s="160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1"/>
      <c r="CK118" s="39">
        <v>75703.95</v>
      </c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1"/>
    </row>
    <row r="119" spans="1:106" s="1" customFormat="1" ht="27.75" customHeight="1" x14ac:dyDescent="0.2">
      <c r="A119" s="24" t="s">
        <v>89</v>
      </c>
      <c r="B119" s="25"/>
      <c r="C119" s="25"/>
      <c r="D119" s="25"/>
      <c r="E119" s="25"/>
      <c r="F119" s="25"/>
      <c r="G119" s="25"/>
      <c r="H119" s="26" t="s">
        <v>90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7" t="s">
        <v>79</v>
      </c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9"/>
      <c r="AZ119" s="36">
        <v>45408.18</v>
      </c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8"/>
      <c r="BT119" s="159">
        <v>83970.7</v>
      </c>
      <c r="BU119" s="160"/>
      <c r="BV119" s="160"/>
      <c r="BW119" s="160"/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1"/>
      <c r="CK119" s="39">
        <v>106697.85</v>
      </c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1"/>
    </row>
    <row r="120" spans="1:106" s="1" customFormat="1" ht="27.75" customHeight="1" x14ac:dyDescent="0.2">
      <c r="A120" s="24" t="s">
        <v>91</v>
      </c>
      <c r="B120" s="25"/>
      <c r="C120" s="25"/>
      <c r="D120" s="25"/>
      <c r="E120" s="25"/>
      <c r="F120" s="25"/>
      <c r="G120" s="25"/>
      <c r="H120" s="26" t="s">
        <v>126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7" t="s">
        <v>79</v>
      </c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9"/>
      <c r="AZ120" s="36" t="s">
        <v>106</v>
      </c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8"/>
      <c r="BT120" s="159" t="s">
        <v>106</v>
      </c>
      <c r="BU120" s="160"/>
      <c r="BV120" s="160"/>
      <c r="BW120" s="160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1"/>
      <c r="CK120" s="165" t="s">
        <v>106</v>
      </c>
      <c r="CL120" s="166"/>
      <c r="CM120" s="166"/>
      <c r="CN120" s="166"/>
      <c r="CO120" s="166"/>
      <c r="CP120" s="166"/>
      <c r="CQ120" s="166"/>
      <c r="CR120" s="166"/>
      <c r="CS120" s="166"/>
      <c r="CT120" s="166"/>
      <c r="CU120" s="166"/>
      <c r="CV120" s="166"/>
      <c r="CW120" s="166"/>
      <c r="CX120" s="166"/>
      <c r="CY120" s="166"/>
      <c r="CZ120" s="166"/>
      <c r="DA120" s="166"/>
      <c r="DB120" s="167"/>
    </row>
    <row r="121" spans="1:106" s="1" customFormat="1" ht="30" customHeight="1" x14ac:dyDescent="0.2">
      <c r="A121" s="24" t="s">
        <v>92</v>
      </c>
      <c r="B121" s="25"/>
      <c r="C121" s="25"/>
      <c r="D121" s="25"/>
      <c r="E121" s="25"/>
      <c r="F121" s="25"/>
      <c r="G121" s="25"/>
      <c r="H121" s="26" t="s">
        <v>121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7" t="s">
        <v>79</v>
      </c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9"/>
      <c r="AZ121" s="162">
        <v>-46484.14</v>
      </c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3"/>
      <c r="BN121" s="163"/>
      <c r="BO121" s="163"/>
      <c r="BP121" s="163"/>
      <c r="BQ121" s="163"/>
      <c r="BR121" s="163"/>
      <c r="BS121" s="164"/>
      <c r="BT121" s="159">
        <v>44771.75</v>
      </c>
      <c r="BU121" s="160"/>
      <c r="BV121" s="160"/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1"/>
      <c r="CK121" s="39">
        <v>62970.239999999998</v>
      </c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1"/>
    </row>
    <row r="122" spans="1:106" s="1" customFormat="1" ht="54" customHeight="1" x14ac:dyDescent="0.2">
      <c r="A122" s="24" t="s">
        <v>93</v>
      </c>
      <c r="B122" s="25"/>
      <c r="C122" s="25"/>
      <c r="D122" s="25"/>
      <c r="E122" s="25"/>
      <c r="F122" s="25"/>
      <c r="G122" s="25"/>
      <c r="H122" s="26" t="s">
        <v>127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7" t="s">
        <v>94</v>
      </c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9"/>
      <c r="AZ122" s="168" t="s">
        <v>106</v>
      </c>
      <c r="BA122" s="169"/>
      <c r="BB122" s="169"/>
      <c r="BC122" s="169"/>
      <c r="BD122" s="169"/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/>
      <c r="BO122" s="169"/>
      <c r="BP122" s="169"/>
      <c r="BQ122" s="169"/>
      <c r="BR122" s="169"/>
      <c r="BS122" s="170"/>
      <c r="BT122" s="147" t="s">
        <v>106</v>
      </c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9"/>
      <c r="CK122" s="70" t="s">
        <v>106</v>
      </c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2"/>
    </row>
    <row r="123" spans="1:106" s="1" customFormat="1" ht="80.25" customHeight="1" x14ac:dyDescent="0.2">
      <c r="A123" s="24" t="s">
        <v>95</v>
      </c>
      <c r="B123" s="25"/>
      <c r="C123" s="25"/>
      <c r="D123" s="25"/>
      <c r="E123" s="25"/>
      <c r="F123" s="25"/>
      <c r="G123" s="25"/>
      <c r="H123" s="26" t="s">
        <v>96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7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9"/>
      <c r="AZ123" s="147" t="s">
        <v>106</v>
      </c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9"/>
      <c r="BT123" s="147" t="s">
        <v>106</v>
      </c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9"/>
      <c r="CK123" s="70" t="s">
        <v>106</v>
      </c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2"/>
    </row>
    <row r="124" spans="1:106" s="1" customFormat="1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</row>
    <row r="125" spans="1:106" s="1" customFormat="1" ht="18.75" customHeight="1" x14ac:dyDescent="0.25">
      <c r="A125" s="59" t="s">
        <v>97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</row>
    <row r="126" spans="1:106" s="1" customFormat="1" ht="10.9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</row>
    <row r="127" spans="1:106" ht="73.5" customHeight="1" x14ac:dyDescent="0.25">
      <c r="A127" s="171" t="s">
        <v>17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2"/>
      <c r="AJ127" s="175" t="s">
        <v>18</v>
      </c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171"/>
      <c r="AW127" s="171"/>
      <c r="AX127" s="171"/>
      <c r="AY127" s="172"/>
      <c r="AZ127" s="177" t="s">
        <v>122</v>
      </c>
      <c r="BA127" s="178"/>
      <c r="BB127" s="178"/>
      <c r="BC127" s="178"/>
      <c r="BD127" s="178"/>
      <c r="BE127" s="178"/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9"/>
      <c r="BR127" s="177" t="s">
        <v>116</v>
      </c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9"/>
      <c r="CJ127" s="177" t="s">
        <v>114</v>
      </c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9"/>
    </row>
    <row r="128" spans="1:106" ht="54.6" customHeight="1" x14ac:dyDescent="0.25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4"/>
      <c r="AJ128" s="176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4"/>
      <c r="AZ128" s="177" t="s">
        <v>27</v>
      </c>
      <c r="BA128" s="178"/>
      <c r="BB128" s="178"/>
      <c r="BC128" s="178"/>
      <c r="BD128" s="178"/>
      <c r="BE128" s="178"/>
      <c r="BF128" s="178"/>
      <c r="BG128" s="178"/>
      <c r="BH128" s="179"/>
      <c r="BI128" s="177" t="s">
        <v>28</v>
      </c>
      <c r="BJ128" s="178"/>
      <c r="BK128" s="178"/>
      <c r="BL128" s="178"/>
      <c r="BM128" s="178"/>
      <c r="BN128" s="178"/>
      <c r="BO128" s="178"/>
      <c r="BP128" s="178"/>
      <c r="BQ128" s="179"/>
      <c r="BR128" s="177" t="s">
        <v>27</v>
      </c>
      <c r="BS128" s="178"/>
      <c r="BT128" s="178"/>
      <c r="BU128" s="178"/>
      <c r="BV128" s="178"/>
      <c r="BW128" s="178"/>
      <c r="BX128" s="178"/>
      <c r="BY128" s="178"/>
      <c r="BZ128" s="179"/>
      <c r="CA128" s="177" t="s">
        <v>28</v>
      </c>
      <c r="CB128" s="178"/>
      <c r="CC128" s="178"/>
      <c r="CD128" s="178"/>
      <c r="CE128" s="178"/>
      <c r="CF128" s="178"/>
      <c r="CG128" s="178"/>
      <c r="CH128" s="178"/>
      <c r="CI128" s="179"/>
      <c r="CJ128" s="177" t="s">
        <v>27</v>
      </c>
      <c r="CK128" s="178"/>
      <c r="CL128" s="178"/>
      <c r="CM128" s="178"/>
      <c r="CN128" s="178"/>
      <c r="CO128" s="178"/>
      <c r="CP128" s="178"/>
      <c r="CQ128" s="178"/>
      <c r="CR128" s="179"/>
      <c r="CS128" s="177" t="s">
        <v>28</v>
      </c>
      <c r="CT128" s="178"/>
      <c r="CU128" s="178"/>
      <c r="CV128" s="178"/>
      <c r="CW128" s="178"/>
      <c r="CX128" s="178"/>
      <c r="CY128" s="178"/>
      <c r="CZ128" s="178"/>
      <c r="DA128" s="179"/>
    </row>
    <row r="129" spans="1:142" ht="27" customHeight="1" x14ac:dyDescent="0.25">
      <c r="A129" s="180" t="s">
        <v>19</v>
      </c>
      <c r="B129" s="180"/>
      <c r="C129" s="180"/>
      <c r="D129" s="180"/>
      <c r="E129" s="180"/>
      <c r="F129" s="180"/>
      <c r="G129" s="181" t="s">
        <v>98</v>
      </c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81"/>
      <c r="AI129" s="182"/>
      <c r="AJ129" s="183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5"/>
      <c r="AZ129" s="183"/>
      <c r="BA129" s="184"/>
      <c r="BB129" s="184"/>
      <c r="BC129" s="184"/>
      <c r="BD129" s="184"/>
      <c r="BE129" s="184"/>
      <c r="BF129" s="184"/>
      <c r="BG129" s="184"/>
      <c r="BH129" s="185"/>
      <c r="BI129" s="183"/>
      <c r="BJ129" s="184"/>
      <c r="BK129" s="184"/>
      <c r="BL129" s="184"/>
      <c r="BM129" s="184"/>
      <c r="BN129" s="184"/>
      <c r="BO129" s="184"/>
      <c r="BP129" s="184"/>
      <c r="BQ129" s="185"/>
      <c r="BR129" s="183"/>
      <c r="BS129" s="184"/>
      <c r="BT129" s="184"/>
      <c r="BU129" s="184"/>
      <c r="BV129" s="184"/>
      <c r="BW129" s="184"/>
      <c r="BX129" s="184"/>
      <c r="BY129" s="184"/>
      <c r="BZ129" s="185"/>
      <c r="CA129" s="183"/>
      <c r="CB129" s="184"/>
      <c r="CC129" s="184"/>
      <c r="CD129" s="184"/>
      <c r="CE129" s="184"/>
      <c r="CF129" s="184"/>
      <c r="CG129" s="184"/>
      <c r="CH129" s="184"/>
      <c r="CI129" s="185"/>
      <c r="CJ129" s="183"/>
      <c r="CK129" s="184"/>
      <c r="CL129" s="184"/>
      <c r="CM129" s="184"/>
      <c r="CN129" s="184"/>
      <c r="CO129" s="184"/>
      <c r="CP129" s="184"/>
      <c r="CQ129" s="184"/>
      <c r="CR129" s="185"/>
      <c r="CS129" s="183"/>
      <c r="CT129" s="184"/>
      <c r="CU129" s="184"/>
      <c r="CV129" s="184"/>
      <c r="CW129" s="184"/>
      <c r="CX129" s="184"/>
      <c r="CY129" s="184"/>
      <c r="CZ129" s="184"/>
      <c r="DA129" s="185"/>
    </row>
    <row r="130" spans="1:142" ht="56.25" customHeight="1" x14ac:dyDescent="0.25">
      <c r="A130" s="180" t="s">
        <v>22</v>
      </c>
      <c r="B130" s="180"/>
      <c r="C130" s="180"/>
      <c r="D130" s="180"/>
      <c r="E130" s="180"/>
      <c r="F130" s="180"/>
      <c r="G130" s="181" t="s">
        <v>99</v>
      </c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1"/>
      <c r="AG130" s="181"/>
      <c r="AH130" s="181"/>
      <c r="AI130" s="182"/>
      <c r="AJ130" s="183" t="s">
        <v>100</v>
      </c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5"/>
      <c r="AZ130" s="186"/>
      <c r="BA130" s="187"/>
      <c r="BB130" s="187"/>
      <c r="BC130" s="187"/>
      <c r="BD130" s="187"/>
      <c r="BE130" s="187"/>
      <c r="BF130" s="187"/>
      <c r="BG130" s="187"/>
      <c r="BH130" s="188"/>
      <c r="BI130" s="186">
        <v>240.01</v>
      </c>
      <c r="BJ130" s="187"/>
      <c r="BK130" s="187"/>
      <c r="BL130" s="187"/>
      <c r="BM130" s="187"/>
      <c r="BN130" s="187"/>
      <c r="BO130" s="187"/>
      <c r="BP130" s="187"/>
      <c r="BQ130" s="188"/>
      <c r="BR130" s="186">
        <v>291.42</v>
      </c>
      <c r="BS130" s="187"/>
      <c r="BT130" s="187"/>
      <c r="BU130" s="187"/>
      <c r="BV130" s="187"/>
      <c r="BW130" s="187"/>
      <c r="BX130" s="187"/>
      <c r="BY130" s="187"/>
      <c r="BZ130" s="188"/>
      <c r="CA130" s="186">
        <v>291.42</v>
      </c>
      <c r="CB130" s="187"/>
      <c r="CC130" s="187"/>
      <c r="CD130" s="187"/>
      <c r="CE130" s="187"/>
      <c r="CF130" s="187"/>
      <c r="CG130" s="187"/>
      <c r="CH130" s="187"/>
      <c r="CI130" s="188"/>
      <c r="CJ130" s="186">
        <v>291.42</v>
      </c>
      <c r="CK130" s="187"/>
      <c r="CL130" s="187"/>
      <c r="CM130" s="187"/>
      <c r="CN130" s="187"/>
      <c r="CO130" s="187"/>
      <c r="CP130" s="187"/>
      <c r="CQ130" s="187"/>
      <c r="CR130" s="188"/>
      <c r="CS130" s="186">
        <v>395.67</v>
      </c>
      <c r="CT130" s="187"/>
      <c r="CU130" s="187"/>
      <c r="CV130" s="187"/>
      <c r="CW130" s="187"/>
      <c r="CX130" s="187"/>
      <c r="CY130" s="187"/>
      <c r="CZ130" s="187"/>
      <c r="DA130" s="188"/>
    </row>
    <row r="131" spans="1:142" ht="69" customHeight="1" x14ac:dyDescent="0.25">
      <c r="A131" s="180" t="s">
        <v>55</v>
      </c>
      <c r="B131" s="180"/>
      <c r="C131" s="180"/>
      <c r="D131" s="180"/>
      <c r="E131" s="180"/>
      <c r="F131" s="180"/>
      <c r="G131" s="181" t="s">
        <v>101</v>
      </c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1"/>
      <c r="AG131" s="181"/>
      <c r="AH131" s="181"/>
      <c r="AI131" s="182"/>
      <c r="AJ131" s="183" t="s">
        <v>100</v>
      </c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5"/>
      <c r="AZ131" s="186"/>
      <c r="BA131" s="187"/>
      <c r="BB131" s="187"/>
      <c r="BC131" s="187"/>
      <c r="BD131" s="187"/>
      <c r="BE131" s="187"/>
      <c r="BF131" s="187"/>
      <c r="BG131" s="187"/>
      <c r="BH131" s="188"/>
      <c r="BI131" s="186">
        <v>350.04</v>
      </c>
      <c r="BJ131" s="187"/>
      <c r="BK131" s="187"/>
      <c r="BL131" s="187"/>
      <c r="BM131" s="187"/>
      <c r="BN131" s="187"/>
      <c r="BO131" s="187"/>
      <c r="BP131" s="187"/>
      <c r="BQ131" s="188"/>
      <c r="BR131" s="186">
        <v>580.54999999999995</v>
      </c>
      <c r="BS131" s="187"/>
      <c r="BT131" s="187"/>
      <c r="BU131" s="187"/>
      <c r="BV131" s="187"/>
      <c r="BW131" s="187"/>
      <c r="BX131" s="187"/>
      <c r="BY131" s="187"/>
      <c r="BZ131" s="188"/>
      <c r="CA131" s="186">
        <v>580.54999999999995</v>
      </c>
      <c r="CB131" s="187"/>
      <c r="CC131" s="187"/>
      <c r="CD131" s="187"/>
      <c r="CE131" s="187"/>
      <c r="CF131" s="187"/>
      <c r="CG131" s="187"/>
      <c r="CH131" s="187"/>
      <c r="CI131" s="188"/>
      <c r="CJ131" s="186">
        <v>580.54999999999995</v>
      </c>
      <c r="CK131" s="187"/>
      <c r="CL131" s="187"/>
      <c r="CM131" s="187"/>
      <c r="CN131" s="187"/>
      <c r="CO131" s="187"/>
      <c r="CP131" s="187"/>
      <c r="CQ131" s="187"/>
      <c r="CR131" s="188"/>
      <c r="CS131" s="165">
        <v>1236.4100000000001</v>
      </c>
      <c r="CT131" s="166"/>
      <c r="CU131" s="166"/>
      <c r="CV131" s="166"/>
      <c r="CW131" s="166"/>
      <c r="CX131" s="166"/>
      <c r="CY131" s="166"/>
      <c r="CZ131" s="166"/>
      <c r="DA131" s="167"/>
    </row>
    <row r="132" spans="1:142" ht="28.15" customHeight="1" x14ac:dyDescent="0.25">
      <c r="A132" s="180" t="s">
        <v>60</v>
      </c>
      <c r="B132" s="180"/>
      <c r="C132" s="180"/>
      <c r="D132" s="180"/>
      <c r="E132" s="180"/>
      <c r="F132" s="180"/>
      <c r="G132" s="181" t="s">
        <v>102</v>
      </c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2"/>
      <c r="AJ132" s="183" t="s">
        <v>100</v>
      </c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5"/>
      <c r="AZ132" s="189"/>
      <c r="BA132" s="190"/>
      <c r="BB132" s="190"/>
      <c r="BC132" s="190"/>
      <c r="BD132" s="190"/>
      <c r="BE132" s="190"/>
      <c r="BF132" s="190"/>
      <c r="BG132" s="190"/>
      <c r="BH132" s="191"/>
      <c r="BI132" s="189"/>
      <c r="BJ132" s="190"/>
      <c r="BK132" s="190"/>
      <c r="BL132" s="190"/>
      <c r="BM132" s="190"/>
      <c r="BN132" s="190"/>
      <c r="BO132" s="190"/>
      <c r="BP132" s="190"/>
      <c r="BQ132" s="191"/>
      <c r="BR132" s="189"/>
      <c r="BS132" s="190"/>
      <c r="BT132" s="190"/>
      <c r="BU132" s="190"/>
      <c r="BV132" s="190"/>
      <c r="BW132" s="190"/>
      <c r="BX132" s="190"/>
      <c r="BY132" s="190"/>
      <c r="BZ132" s="191"/>
      <c r="CA132" s="189"/>
      <c r="CB132" s="190"/>
      <c r="CC132" s="190"/>
      <c r="CD132" s="190"/>
      <c r="CE132" s="190"/>
      <c r="CF132" s="190"/>
      <c r="CG132" s="190"/>
      <c r="CH132" s="190"/>
      <c r="CI132" s="191"/>
      <c r="CJ132" s="192"/>
      <c r="CK132" s="193"/>
      <c r="CL132" s="193"/>
      <c r="CM132" s="193"/>
      <c r="CN132" s="193"/>
      <c r="CO132" s="193"/>
      <c r="CP132" s="193"/>
      <c r="CQ132" s="193"/>
      <c r="CR132" s="194"/>
      <c r="CS132" s="192"/>
      <c r="CT132" s="193"/>
      <c r="CU132" s="193"/>
      <c r="CV132" s="193"/>
      <c r="CW132" s="193"/>
      <c r="CX132" s="193"/>
      <c r="CY132" s="193"/>
      <c r="CZ132" s="193"/>
      <c r="DA132" s="194"/>
    </row>
    <row r="133" spans="1:142" ht="28.5" customHeight="1" x14ac:dyDescent="0.25">
      <c r="A133" s="180"/>
      <c r="B133" s="180"/>
      <c r="C133" s="180"/>
      <c r="D133" s="180"/>
      <c r="E133" s="180"/>
      <c r="F133" s="180"/>
      <c r="G133" s="181" t="s">
        <v>57</v>
      </c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2"/>
      <c r="AJ133" s="183" t="s">
        <v>100</v>
      </c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5"/>
      <c r="AZ133" s="195"/>
      <c r="BA133" s="196"/>
      <c r="BB133" s="196"/>
      <c r="BC133" s="196"/>
      <c r="BD133" s="196"/>
      <c r="BE133" s="196"/>
      <c r="BF133" s="196"/>
      <c r="BG133" s="196"/>
      <c r="BH133" s="197"/>
      <c r="BI133" s="195">
        <v>571.55999999999995</v>
      </c>
      <c r="BJ133" s="196"/>
      <c r="BK133" s="196"/>
      <c r="BL133" s="196"/>
      <c r="BM133" s="196"/>
      <c r="BN133" s="196"/>
      <c r="BO133" s="196"/>
      <c r="BP133" s="196"/>
      <c r="BQ133" s="197"/>
      <c r="BR133" s="195">
        <v>647.71</v>
      </c>
      <c r="BS133" s="196"/>
      <c r="BT133" s="196"/>
      <c r="BU133" s="196"/>
      <c r="BV133" s="196"/>
      <c r="BW133" s="196"/>
      <c r="BX133" s="196"/>
      <c r="BY133" s="196"/>
      <c r="BZ133" s="197"/>
      <c r="CA133" s="195">
        <v>647.71</v>
      </c>
      <c r="CB133" s="196"/>
      <c r="CC133" s="196"/>
      <c r="CD133" s="196"/>
      <c r="CE133" s="196"/>
      <c r="CF133" s="196"/>
      <c r="CG133" s="196"/>
      <c r="CH133" s="196"/>
      <c r="CI133" s="197"/>
      <c r="CJ133" s="186">
        <v>643.29</v>
      </c>
      <c r="CK133" s="187"/>
      <c r="CL133" s="187"/>
      <c r="CM133" s="187"/>
      <c r="CN133" s="187"/>
      <c r="CO133" s="187"/>
      <c r="CP133" s="187"/>
      <c r="CQ133" s="187"/>
      <c r="CR133" s="188"/>
      <c r="CS133" s="186">
        <v>1165.1600000000001</v>
      </c>
      <c r="CT133" s="196"/>
      <c r="CU133" s="196"/>
      <c r="CV133" s="196"/>
      <c r="CW133" s="196"/>
      <c r="CX133" s="196"/>
      <c r="CY133" s="196"/>
      <c r="CZ133" s="196"/>
      <c r="DA133" s="197"/>
    </row>
    <row r="134" spans="1:142" ht="27.75" customHeight="1" x14ac:dyDescent="0.25">
      <c r="A134" s="180"/>
      <c r="B134" s="180"/>
      <c r="C134" s="180"/>
      <c r="D134" s="180"/>
      <c r="E134" s="180"/>
      <c r="F134" s="180"/>
      <c r="G134" s="181" t="s">
        <v>58</v>
      </c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2"/>
      <c r="AJ134" s="183" t="s">
        <v>100</v>
      </c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5"/>
      <c r="AZ134" s="195"/>
      <c r="BA134" s="196"/>
      <c r="BB134" s="196"/>
      <c r="BC134" s="196"/>
      <c r="BD134" s="196"/>
      <c r="BE134" s="196"/>
      <c r="BF134" s="196"/>
      <c r="BG134" s="196"/>
      <c r="BH134" s="197"/>
      <c r="BI134" s="195">
        <v>190.52</v>
      </c>
      <c r="BJ134" s="196"/>
      <c r="BK134" s="196"/>
      <c r="BL134" s="196"/>
      <c r="BM134" s="196"/>
      <c r="BN134" s="196"/>
      <c r="BO134" s="196"/>
      <c r="BP134" s="196"/>
      <c r="BQ134" s="197"/>
      <c r="BR134" s="195">
        <v>219.51</v>
      </c>
      <c r="BS134" s="196"/>
      <c r="BT134" s="196"/>
      <c r="BU134" s="196"/>
      <c r="BV134" s="196"/>
      <c r="BW134" s="196"/>
      <c r="BX134" s="196"/>
      <c r="BY134" s="196"/>
      <c r="BZ134" s="197"/>
      <c r="CA134" s="195">
        <v>219.51</v>
      </c>
      <c r="CB134" s="196"/>
      <c r="CC134" s="196"/>
      <c r="CD134" s="196"/>
      <c r="CE134" s="196"/>
      <c r="CF134" s="196"/>
      <c r="CG134" s="196"/>
      <c r="CH134" s="196"/>
      <c r="CI134" s="197"/>
      <c r="CJ134" s="186">
        <v>219.51</v>
      </c>
      <c r="CK134" s="187"/>
      <c r="CL134" s="187"/>
      <c r="CM134" s="187"/>
      <c r="CN134" s="187"/>
      <c r="CO134" s="187"/>
      <c r="CP134" s="187"/>
      <c r="CQ134" s="187"/>
      <c r="CR134" s="188"/>
      <c r="CS134" s="186">
        <v>630.25</v>
      </c>
      <c r="CT134" s="196"/>
      <c r="CU134" s="196"/>
      <c r="CV134" s="196"/>
      <c r="CW134" s="196"/>
      <c r="CX134" s="196"/>
      <c r="CY134" s="196"/>
      <c r="CZ134" s="196"/>
      <c r="DA134" s="197"/>
    </row>
    <row r="135" spans="1:142" ht="24" customHeight="1" x14ac:dyDescent="0.25">
      <c r="A135" s="180"/>
      <c r="B135" s="180"/>
      <c r="C135" s="180"/>
      <c r="D135" s="180"/>
      <c r="E135" s="180"/>
      <c r="F135" s="180"/>
      <c r="G135" s="181" t="s">
        <v>59</v>
      </c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2"/>
      <c r="AJ135" s="183" t="s">
        <v>100</v>
      </c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5"/>
      <c r="AZ135" s="195"/>
      <c r="BA135" s="196"/>
      <c r="BB135" s="196"/>
      <c r="BC135" s="196"/>
      <c r="BD135" s="196"/>
      <c r="BE135" s="196"/>
      <c r="BF135" s="196"/>
      <c r="BG135" s="196"/>
      <c r="BH135" s="197"/>
      <c r="BI135" s="195">
        <v>190.52</v>
      </c>
      <c r="BJ135" s="196"/>
      <c r="BK135" s="196"/>
      <c r="BL135" s="196"/>
      <c r="BM135" s="196"/>
      <c r="BN135" s="196"/>
      <c r="BO135" s="196"/>
      <c r="BP135" s="196"/>
      <c r="BQ135" s="197"/>
      <c r="BR135" s="195">
        <v>215.91</v>
      </c>
      <c r="BS135" s="196"/>
      <c r="BT135" s="196"/>
      <c r="BU135" s="196"/>
      <c r="BV135" s="196"/>
      <c r="BW135" s="196"/>
      <c r="BX135" s="196"/>
      <c r="BY135" s="196"/>
      <c r="BZ135" s="197"/>
      <c r="CA135" s="195">
        <v>215.91</v>
      </c>
      <c r="CB135" s="196"/>
      <c r="CC135" s="196"/>
      <c r="CD135" s="196"/>
      <c r="CE135" s="196"/>
      <c r="CF135" s="196"/>
      <c r="CG135" s="196"/>
      <c r="CH135" s="196"/>
      <c r="CI135" s="197"/>
      <c r="CJ135" s="186">
        <v>214.43</v>
      </c>
      <c r="CK135" s="187"/>
      <c r="CL135" s="187"/>
      <c r="CM135" s="187"/>
      <c r="CN135" s="187"/>
      <c r="CO135" s="187"/>
      <c r="CP135" s="187"/>
      <c r="CQ135" s="187"/>
      <c r="CR135" s="188"/>
      <c r="CS135" s="186">
        <v>388.39</v>
      </c>
      <c r="CT135" s="196"/>
      <c r="CU135" s="196"/>
      <c r="CV135" s="196"/>
      <c r="CW135" s="196"/>
      <c r="CX135" s="196"/>
      <c r="CY135" s="196"/>
      <c r="CZ135" s="196"/>
      <c r="DA135" s="197"/>
    </row>
    <row r="136" spans="1:142" ht="11.4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</row>
    <row r="137" spans="1:142" s="12" customFormat="1" x14ac:dyDescent="0.2">
      <c r="A137" s="8" t="s">
        <v>103</v>
      </c>
      <c r="B137" s="9"/>
      <c r="C137" s="10"/>
      <c r="D137" s="11"/>
      <c r="E137" s="11"/>
      <c r="F137" s="11"/>
      <c r="G137" s="11"/>
      <c r="H137" s="11"/>
      <c r="I137" s="11"/>
      <c r="J137"/>
      <c r="K137"/>
      <c r="L137"/>
    </row>
    <row r="138" spans="1:142" s="19" customFormat="1" ht="25.5" customHeight="1" x14ac:dyDescent="0.25">
      <c r="A138" s="199" t="s">
        <v>133</v>
      </c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EJ138" s="6"/>
      <c r="EK138" s="6"/>
      <c r="EL138" s="6"/>
    </row>
    <row r="139" spans="1:142" s="19" customFormat="1" ht="81" customHeight="1" x14ac:dyDescent="0.25">
      <c r="A139" s="23" t="s">
        <v>138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EJ139" s="6"/>
      <c r="EK139" s="6"/>
      <c r="EL139" s="6"/>
    </row>
    <row r="140" spans="1:142" s="13" customFormat="1" ht="30" customHeight="1" x14ac:dyDescent="0.2">
      <c r="A140" s="23" t="s">
        <v>128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</row>
    <row r="141" spans="1:142" ht="64.5" customHeight="1" x14ac:dyDescent="0.25">
      <c r="A141" s="23" t="s">
        <v>129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</row>
    <row r="142" spans="1:142" ht="18.75" customHeight="1" x14ac:dyDescent="0.25">
      <c r="A142" s="23" t="s">
        <v>130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</row>
    <row r="143" spans="1:142" s="20" customFormat="1" ht="18" customHeight="1" x14ac:dyDescent="0.25">
      <c r="A143" s="198" t="s">
        <v>131</v>
      </c>
      <c r="B143" s="198"/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98"/>
      <c r="AE143" s="198"/>
      <c r="AF143" s="198"/>
      <c r="AG143" s="198"/>
      <c r="AH143" s="198"/>
      <c r="AI143" s="198"/>
      <c r="AJ143" s="198"/>
      <c r="AK143" s="198"/>
      <c r="AL143" s="198"/>
      <c r="AM143" s="198"/>
      <c r="AN143" s="198"/>
      <c r="AO143" s="198"/>
      <c r="AP143" s="198"/>
      <c r="AQ143" s="198"/>
      <c r="AR143" s="198"/>
      <c r="AS143" s="198"/>
      <c r="AT143" s="198"/>
      <c r="AU143" s="198"/>
      <c r="AV143" s="198"/>
      <c r="AW143" s="198"/>
      <c r="AX143" s="198"/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8"/>
      <c r="BJ143" s="198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8"/>
      <c r="CA143" s="198"/>
      <c r="CB143" s="198"/>
      <c r="CC143" s="198"/>
      <c r="CD143" s="198"/>
      <c r="CE143" s="198"/>
      <c r="CF143" s="198"/>
      <c r="CG143" s="198"/>
      <c r="CH143" s="198"/>
      <c r="CI143" s="198"/>
      <c r="CJ143" s="198"/>
      <c r="CK143" s="198"/>
      <c r="CL143" s="198"/>
      <c r="CM143" s="198"/>
      <c r="CN143" s="198"/>
      <c r="CO143" s="198"/>
      <c r="CP143" s="198"/>
      <c r="CQ143" s="198"/>
      <c r="CR143" s="198"/>
      <c r="CS143" s="198"/>
      <c r="CT143" s="198"/>
      <c r="CU143" s="198"/>
      <c r="CV143" s="198"/>
      <c r="CW143" s="198"/>
      <c r="CX143" s="198"/>
      <c r="CY143" s="198"/>
      <c r="CZ143" s="198"/>
      <c r="DA143" s="198"/>
      <c r="DB143" s="198"/>
    </row>
    <row r="144" spans="1:142" ht="21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</row>
  </sheetData>
  <mergeCells count="665">
    <mergeCell ref="A143:DB143"/>
    <mergeCell ref="A139:DB139"/>
    <mergeCell ref="A140:DB140"/>
    <mergeCell ref="CA135:CI135"/>
    <mergeCell ref="CJ135:CR135"/>
    <mergeCell ref="CS135:DA135"/>
    <mergeCell ref="A135:F135"/>
    <mergeCell ref="G135:AI135"/>
    <mergeCell ref="AJ135:AY135"/>
    <mergeCell ref="AZ135:BH135"/>
    <mergeCell ref="BI135:BQ135"/>
    <mergeCell ref="BR135:BZ135"/>
    <mergeCell ref="A138:DB138"/>
    <mergeCell ref="A134:F134"/>
    <mergeCell ref="G134:AI134"/>
    <mergeCell ref="AJ134:AY134"/>
    <mergeCell ref="AZ134:BH134"/>
    <mergeCell ref="BI134:BQ134"/>
    <mergeCell ref="BR134:BZ134"/>
    <mergeCell ref="CA134:CI134"/>
    <mergeCell ref="CJ134:CR134"/>
    <mergeCell ref="CS134:DA134"/>
    <mergeCell ref="A133:F133"/>
    <mergeCell ref="G133:AI133"/>
    <mergeCell ref="AJ133:AY133"/>
    <mergeCell ref="AZ133:BH133"/>
    <mergeCell ref="BI133:BQ133"/>
    <mergeCell ref="BR133:BZ133"/>
    <mergeCell ref="CA133:CI133"/>
    <mergeCell ref="CJ133:CR133"/>
    <mergeCell ref="CS133:DA133"/>
    <mergeCell ref="CA131:CI131"/>
    <mergeCell ref="CJ131:CR131"/>
    <mergeCell ref="CS131:DA131"/>
    <mergeCell ref="A132:F132"/>
    <mergeCell ref="G132:AI132"/>
    <mergeCell ref="AJ132:AY132"/>
    <mergeCell ref="AZ132:BH132"/>
    <mergeCell ref="BI132:BQ132"/>
    <mergeCell ref="BR132:BZ132"/>
    <mergeCell ref="CA132:CI132"/>
    <mergeCell ref="A131:F131"/>
    <mergeCell ref="G131:AI131"/>
    <mergeCell ref="AJ131:AY131"/>
    <mergeCell ref="AZ131:BH131"/>
    <mergeCell ref="BI131:BQ131"/>
    <mergeCell ref="BR131:BZ131"/>
    <mergeCell ref="CJ132:CR132"/>
    <mergeCell ref="CS132:DA132"/>
    <mergeCell ref="A130:F130"/>
    <mergeCell ref="G130:AI130"/>
    <mergeCell ref="AJ130:AY130"/>
    <mergeCell ref="AZ130:BH130"/>
    <mergeCell ref="BI130:BQ130"/>
    <mergeCell ref="BR130:BZ130"/>
    <mergeCell ref="CA130:CI130"/>
    <mergeCell ref="CJ130:CR130"/>
    <mergeCell ref="CS130:DA130"/>
    <mergeCell ref="A129:F129"/>
    <mergeCell ref="G129:AI129"/>
    <mergeCell ref="AJ129:AY129"/>
    <mergeCell ref="AZ129:BH129"/>
    <mergeCell ref="BI129:BQ129"/>
    <mergeCell ref="BR129:BZ129"/>
    <mergeCell ref="CA129:CI129"/>
    <mergeCell ref="CJ129:CR129"/>
    <mergeCell ref="CS129:DA129"/>
    <mergeCell ref="A125:DB125"/>
    <mergeCell ref="A127:AI128"/>
    <mergeCell ref="AJ127:AY128"/>
    <mergeCell ref="AZ127:BQ127"/>
    <mergeCell ref="BR127:CI127"/>
    <mergeCell ref="CJ127:DA127"/>
    <mergeCell ref="AZ128:BH128"/>
    <mergeCell ref="BI128:BQ128"/>
    <mergeCell ref="BR128:BZ128"/>
    <mergeCell ref="CA128:CI128"/>
    <mergeCell ref="CJ128:CR128"/>
    <mergeCell ref="CS128:DA128"/>
    <mergeCell ref="A123:G123"/>
    <mergeCell ref="H123:AI123"/>
    <mergeCell ref="AJ123:AY123"/>
    <mergeCell ref="AZ123:BS123"/>
    <mergeCell ref="BT123:CJ123"/>
    <mergeCell ref="CK123:DB123"/>
    <mergeCell ref="A122:G122"/>
    <mergeCell ref="H122:AI122"/>
    <mergeCell ref="AJ122:AY122"/>
    <mergeCell ref="AZ122:BS122"/>
    <mergeCell ref="BT122:CJ122"/>
    <mergeCell ref="CK122:DB122"/>
    <mergeCell ref="A121:G121"/>
    <mergeCell ref="H121:AI121"/>
    <mergeCell ref="AJ121:AY121"/>
    <mergeCell ref="AZ121:BS121"/>
    <mergeCell ref="BT121:CJ121"/>
    <mergeCell ref="CK121:DB121"/>
    <mergeCell ref="A120:G120"/>
    <mergeCell ref="H120:AI120"/>
    <mergeCell ref="AJ120:AY120"/>
    <mergeCell ref="AZ120:BS120"/>
    <mergeCell ref="BT120:CJ120"/>
    <mergeCell ref="CK120:DB120"/>
    <mergeCell ref="A119:G119"/>
    <mergeCell ref="H119:AI119"/>
    <mergeCell ref="AJ119:AY119"/>
    <mergeCell ref="AZ119:BS119"/>
    <mergeCell ref="BT119:CJ119"/>
    <mergeCell ref="CK119:DB119"/>
    <mergeCell ref="A118:G118"/>
    <mergeCell ref="H118:AI118"/>
    <mergeCell ref="AJ118:AY118"/>
    <mergeCell ref="AZ118:BS118"/>
    <mergeCell ref="BT118:CJ118"/>
    <mergeCell ref="CK118:DB118"/>
    <mergeCell ref="A117:G117"/>
    <mergeCell ref="H117:AI117"/>
    <mergeCell ref="AJ117:AY117"/>
    <mergeCell ref="AZ117:BS117"/>
    <mergeCell ref="BT117:CJ117"/>
    <mergeCell ref="CK117:DB117"/>
    <mergeCell ref="A116:G116"/>
    <mergeCell ref="H116:AI116"/>
    <mergeCell ref="AJ116:AY116"/>
    <mergeCell ref="AZ116:BS116"/>
    <mergeCell ref="BT116:CJ116"/>
    <mergeCell ref="CK116:DB116"/>
    <mergeCell ref="AZ115:BS115"/>
    <mergeCell ref="BT115:CJ115"/>
    <mergeCell ref="CK115:DB115"/>
    <mergeCell ref="A114:G114"/>
    <mergeCell ref="H114:AI114"/>
    <mergeCell ref="AJ114:AY114"/>
    <mergeCell ref="AZ114:BS114"/>
    <mergeCell ref="BT114:CJ114"/>
    <mergeCell ref="CK114:DB114"/>
    <mergeCell ref="A110:G110"/>
    <mergeCell ref="H110:AI110"/>
    <mergeCell ref="AJ110:AY110"/>
    <mergeCell ref="AZ110:BS110"/>
    <mergeCell ref="BT110:CJ110"/>
    <mergeCell ref="CK110:DB110"/>
    <mergeCell ref="A109:G109"/>
    <mergeCell ref="H109:AI109"/>
    <mergeCell ref="AJ109:AY109"/>
    <mergeCell ref="AZ109:BS109"/>
    <mergeCell ref="BT109:CJ109"/>
    <mergeCell ref="CK109:DB109"/>
    <mergeCell ref="A108:G108"/>
    <mergeCell ref="H108:AI108"/>
    <mergeCell ref="AJ108:AY108"/>
    <mergeCell ref="AZ108:BS108"/>
    <mergeCell ref="BT108:CJ108"/>
    <mergeCell ref="CK108:DB108"/>
    <mergeCell ref="A107:G107"/>
    <mergeCell ref="H107:AI107"/>
    <mergeCell ref="AJ107:AY107"/>
    <mergeCell ref="AZ107:BS107"/>
    <mergeCell ref="BT107:CJ107"/>
    <mergeCell ref="CK107:DB107"/>
    <mergeCell ref="A106:G106"/>
    <mergeCell ref="H106:AI106"/>
    <mergeCell ref="AJ106:AY106"/>
    <mergeCell ref="AZ106:BS106"/>
    <mergeCell ref="BT106:CJ106"/>
    <mergeCell ref="CK106:DB106"/>
    <mergeCell ref="A105:G105"/>
    <mergeCell ref="H105:AI105"/>
    <mergeCell ref="AJ105:AY105"/>
    <mergeCell ref="AZ105:BS105"/>
    <mergeCell ref="BT105:CJ105"/>
    <mergeCell ref="CK105:DB105"/>
    <mergeCell ref="A104:G104"/>
    <mergeCell ref="H104:AI104"/>
    <mergeCell ref="AJ104:AY104"/>
    <mergeCell ref="AZ104:BS104"/>
    <mergeCell ref="BT104:CJ104"/>
    <mergeCell ref="CK104:DB104"/>
    <mergeCell ref="A103:G103"/>
    <mergeCell ref="H103:AI103"/>
    <mergeCell ref="AJ103:AY103"/>
    <mergeCell ref="AZ103:BS103"/>
    <mergeCell ref="BT103:CJ103"/>
    <mergeCell ref="CK103:DB103"/>
    <mergeCell ref="A102:G102"/>
    <mergeCell ref="H102:AI102"/>
    <mergeCell ref="AJ102:AY102"/>
    <mergeCell ref="AZ102:BS102"/>
    <mergeCell ref="BT102:CJ102"/>
    <mergeCell ref="CK102:DB102"/>
    <mergeCell ref="A101:G101"/>
    <mergeCell ref="H101:AI101"/>
    <mergeCell ref="AJ101:AY101"/>
    <mergeCell ref="AZ101:BS101"/>
    <mergeCell ref="BT101:CJ101"/>
    <mergeCell ref="CK101:DB101"/>
    <mergeCell ref="A100:G100"/>
    <mergeCell ref="H100:AI100"/>
    <mergeCell ref="AJ100:AY100"/>
    <mergeCell ref="AZ100:BS100"/>
    <mergeCell ref="BT100:CJ100"/>
    <mergeCell ref="CK100:DB100"/>
    <mergeCell ref="A99:G99"/>
    <mergeCell ref="H99:AI99"/>
    <mergeCell ref="AJ99:AY99"/>
    <mergeCell ref="AZ99:BS99"/>
    <mergeCell ref="BT99:CJ99"/>
    <mergeCell ref="CK99:DB99"/>
    <mergeCell ref="A98:G98"/>
    <mergeCell ref="H98:AI98"/>
    <mergeCell ref="AJ98:AY98"/>
    <mergeCell ref="AZ98:BS98"/>
    <mergeCell ref="BT98:CJ98"/>
    <mergeCell ref="CK98:DB98"/>
    <mergeCell ref="A97:G97"/>
    <mergeCell ref="H97:AI97"/>
    <mergeCell ref="AJ97:AY97"/>
    <mergeCell ref="AZ97:BS97"/>
    <mergeCell ref="BT97:CJ97"/>
    <mergeCell ref="CK97:DB97"/>
    <mergeCell ref="A96:G96"/>
    <mergeCell ref="H96:AI96"/>
    <mergeCell ref="AJ96:AY96"/>
    <mergeCell ref="AZ96:BS96"/>
    <mergeCell ref="BT96:CJ96"/>
    <mergeCell ref="CK96:DB96"/>
    <mergeCell ref="A95:G95"/>
    <mergeCell ref="H95:AI95"/>
    <mergeCell ref="AJ95:AY95"/>
    <mergeCell ref="AZ95:BS95"/>
    <mergeCell ref="BT95:CJ95"/>
    <mergeCell ref="CK95:DB95"/>
    <mergeCell ref="A94:G94"/>
    <mergeCell ref="H94:AI94"/>
    <mergeCell ref="AJ94:AY94"/>
    <mergeCell ref="AZ94:BS94"/>
    <mergeCell ref="BT94:CJ94"/>
    <mergeCell ref="CK94:DB94"/>
    <mergeCell ref="A93:G93"/>
    <mergeCell ref="H93:AI93"/>
    <mergeCell ref="AJ93:AY93"/>
    <mergeCell ref="AZ93:BS93"/>
    <mergeCell ref="BT93:CJ93"/>
    <mergeCell ref="CK93:DB93"/>
    <mergeCell ref="A92:G92"/>
    <mergeCell ref="H92:AI92"/>
    <mergeCell ref="AJ92:AY92"/>
    <mergeCell ref="AZ92:BS92"/>
    <mergeCell ref="BT92:CJ92"/>
    <mergeCell ref="CK92:DB92"/>
    <mergeCell ref="A91:G91"/>
    <mergeCell ref="H91:AI91"/>
    <mergeCell ref="AJ91:AY91"/>
    <mergeCell ref="AZ91:BS91"/>
    <mergeCell ref="BT91:CJ91"/>
    <mergeCell ref="CK91:DB91"/>
    <mergeCell ref="A90:G90"/>
    <mergeCell ref="H90:AI90"/>
    <mergeCell ref="AJ90:AY90"/>
    <mergeCell ref="AZ90:BS90"/>
    <mergeCell ref="BT90:CJ90"/>
    <mergeCell ref="CK90:DB90"/>
    <mergeCell ref="A89:G89"/>
    <mergeCell ref="H89:AI89"/>
    <mergeCell ref="AJ89:AY89"/>
    <mergeCell ref="AZ89:BS89"/>
    <mergeCell ref="BT89:CJ89"/>
    <mergeCell ref="CK89:DB89"/>
    <mergeCell ref="A88:G88"/>
    <mergeCell ref="H88:AI88"/>
    <mergeCell ref="AJ88:AY88"/>
    <mergeCell ref="AZ88:BS88"/>
    <mergeCell ref="BT88:CJ88"/>
    <mergeCell ref="CK88:DB88"/>
    <mergeCell ref="A87:G87"/>
    <mergeCell ref="H87:AI87"/>
    <mergeCell ref="AJ87:AY87"/>
    <mergeCell ref="AZ87:BS87"/>
    <mergeCell ref="BT87:CJ87"/>
    <mergeCell ref="CK87:DB87"/>
    <mergeCell ref="A86:G86"/>
    <mergeCell ref="H86:AI86"/>
    <mergeCell ref="AJ86:AY86"/>
    <mergeCell ref="AZ86:BS86"/>
    <mergeCell ref="BT86:CJ86"/>
    <mergeCell ref="CK86:DB86"/>
    <mergeCell ref="A85:G85"/>
    <mergeCell ref="H85:AI85"/>
    <mergeCell ref="AJ85:AY85"/>
    <mergeCell ref="AZ85:BS85"/>
    <mergeCell ref="BT85:CJ85"/>
    <mergeCell ref="CK85:DB85"/>
    <mergeCell ref="A84:G84"/>
    <mergeCell ref="H84:AI84"/>
    <mergeCell ref="AJ84:AY84"/>
    <mergeCell ref="AZ84:BS84"/>
    <mergeCell ref="BT84:CJ84"/>
    <mergeCell ref="CK84:DB84"/>
    <mergeCell ref="A83:G83"/>
    <mergeCell ref="H83:AI83"/>
    <mergeCell ref="AJ83:AY83"/>
    <mergeCell ref="AZ83:BS83"/>
    <mergeCell ref="BT83:CJ83"/>
    <mergeCell ref="CK83:DB83"/>
    <mergeCell ref="A82:G82"/>
    <mergeCell ref="H82:AI82"/>
    <mergeCell ref="AJ82:AY82"/>
    <mergeCell ref="AZ82:BS82"/>
    <mergeCell ref="BT82:CJ82"/>
    <mergeCell ref="CK82:DB82"/>
    <mergeCell ref="A81:G81"/>
    <mergeCell ref="H81:AI81"/>
    <mergeCell ref="AJ81:AY81"/>
    <mergeCell ref="AZ81:BS81"/>
    <mergeCell ref="BT81:CJ81"/>
    <mergeCell ref="CK81:DB81"/>
    <mergeCell ref="A80:G80"/>
    <mergeCell ref="H80:AI80"/>
    <mergeCell ref="AJ80:AY80"/>
    <mergeCell ref="AZ80:BS80"/>
    <mergeCell ref="BT80:CJ80"/>
    <mergeCell ref="CK80:DB80"/>
    <mergeCell ref="A79:G79"/>
    <mergeCell ref="H79:AI79"/>
    <mergeCell ref="AJ79:AY79"/>
    <mergeCell ref="AZ79:BS79"/>
    <mergeCell ref="BT79:CJ79"/>
    <mergeCell ref="CK79:DB79"/>
    <mergeCell ref="A78:G78"/>
    <mergeCell ref="H78:AI78"/>
    <mergeCell ref="AJ78:AY78"/>
    <mergeCell ref="AZ78:BS78"/>
    <mergeCell ref="BT78:CJ78"/>
    <mergeCell ref="CK78:DB78"/>
    <mergeCell ref="A77:G77"/>
    <mergeCell ref="H77:AI77"/>
    <mergeCell ref="AJ77:AY77"/>
    <mergeCell ref="AZ77:BS77"/>
    <mergeCell ref="BT77:CJ77"/>
    <mergeCell ref="CK77:DB77"/>
    <mergeCell ref="A76:G76"/>
    <mergeCell ref="H76:AI76"/>
    <mergeCell ref="AJ76:AY76"/>
    <mergeCell ref="AZ76:BS76"/>
    <mergeCell ref="BT76:CJ76"/>
    <mergeCell ref="CK76:DB76"/>
    <mergeCell ref="A75:G75"/>
    <mergeCell ref="H75:AI75"/>
    <mergeCell ref="AJ75:AY75"/>
    <mergeCell ref="AZ75:BS75"/>
    <mergeCell ref="BT75:CJ75"/>
    <mergeCell ref="CK75:DB75"/>
    <mergeCell ref="A74:G74"/>
    <mergeCell ref="H74:AI74"/>
    <mergeCell ref="AJ74:AY74"/>
    <mergeCell ref="AZ74:BS74"/>
    <mergeCell ref="BT74:CJ74"/>
    <mergeCell ref="CK74:DB74"/>
    <mergeCell ref="A73:G73"/>
    <mergeCell ref="H73:AI73"/>
    <mergeCell ref="AJ73:AY73"/>
    <mergeCell ref="AZ73:BS73"/>
    <mergeCell ref="BT73:CJ73"/>
    <mergeCell ref="CK73:DB73"/>
    <mergeCell ref="A72:G72"/>
    <mergeCell ref="H72:AI72"/>
    <mergeCell ref="AJ72:AY72"/>
    <mergeCell ref="AZ72:BS72"/>
    <mergeCell ref="BT72:CJ72"/>
    <mergeCell ref="CK72:DB72"/>
    <mergeCell ref="A71:G71"/>
    <mergeCell ref="H71:AI71"/>
    <mergeCell ref="AJ71:AY71"/>
    <mergeCell ref="AZ71:BS71"/>
    <mergeCell ref="BT71:CJ71"/>
    <mergeCell ref="CK71:DB71"/>
    <mergeCell ref="A70:G70"/>
    <mergeCell ref="H70:AI70"/>
    <mergeCell ref="AJ70:AY70"/>
    <mergeCell ref="AZ70:BS70"/>
    <mergeCell ref="BT70:CJ70"/>
    <mergeCell ref="CK70:DB70"/>
    <mergeCell ref="A69:G69"/>
    <mergeCell ref="H69:AI69"/>
    <mergeCell ref="AJ69:AY69"/>
    <mergeCell ref="AZ69:BS69"/>
    <mergeCell ref="BT69:CJ69"/>
    <mergeCell ref="CK69:DB69"/>
    <mergeCell ref="A68:G68"/>
    <mergeCell ref="H68:AI68"/>
    <mergeCell ref="AJ68:AY68"/>
    <mergeCell ref="AZ68:BS68"/>
    <mergeCell ref="BT68:CJ68"/>
    <mergeCell ref="CK68:DB68"/>
    <mergeCell ref="A67:G67"/>
    <mergeCell ref="H67:AI67"/>
    <mergeCell ref="AJ67:AY67"/>
    <mergeCell ref="AZ67:BS67"/>
    <mergeCell ref="BT67:CJ67"/>
    <mergeCell ref="CK67:DB67"/>
    <mergeCell ref="A66:G66"/>
    <mergeCell ref="H66:AI66"/>
    <mergeCell ref="AJ66:AY66"/>
    <mergeCell ref="AZ66:BS66"/>
    <mergeCell ref="BT66:CJ66"/>
    <mergeCell ref="CK66:DB66"/>
    <mergeCell ref="A65:G65"/>
    <mergeCell ref="H65:AI65"/>
    <mergeCell ref="AJ65:AY65"/>
    <mergeCell ref="AZ65:BS65"/>
    <mergeCell ref="BT65:CJ65"/>
    <mergeCell ref="CK65:DB65"/>
    <mergeCell ref="A64:G64"/>
    <mergeCell ref="H64:AI64"/>
    <mergeCell ref="AJ64:AY64"/>
    <mergeCell ref="AZ64:BS64"/>
    <mergeCell ref="BT64:CJ64"/>
    <mergeCell ref="CK64:DB64"/>
    <mergeCell ref="A63:G63"/>
    <mergeCell ref="H63:AI63"/>
    <mergeCell ref="AJ63:AY63"/>
    <mergeCell ref="AZ63:BS63"/>
    <mergeCell ref="BT63:CJ63"/>
    <mergeCell ref="CK63:DB63"/>
    <mergeCell ref="A62:G62"/>
    <mergeCell ref="H62:AI62"/>
    <mergeCell ref="AJ62:AY62"/>
    <mergeCell ref="AZ62:BS62"/>
    <mergeCell ref="BT62:CJ62"/>
    <mergeCell ref="CK62:DB62"/>
    <mergeCell ref="A61:G61"/>
    <mergeCell ref="H61:AI61"/>
    <mergeCell ref="AJ61:AY61"/>
    <mergeCell ref="AZ61:BS61"/>
    <mergeCell ref="BT61:CJ61"/>
    <mergeCell ref="CK61:DB61"/>
    <mergeCell ref="A60:G60"/>
    <mergeCell ref="H60:AI60"/>
    <mergeCell ref="AJ60:AY60"/>
    <mergeCell ref="AZ60:BS60"/>
    <mergeCell ref="BT60:CJ60"/>
    <mergeCell ref="CK60:DB60"/>
    <mergeCell ref="A59:G59"/>
    <mergeCell ref="H59:AI59"/>
    <mergeCell ref="AJ59:AY59"/>
    <mergeCell ref="AZ59:BS59"/>
    <mergeCell ref="BT59:CJ59"/>
    <mergeCell ref="CK59:DB59"/>
    <mergeCell ref="A58:G58"/>
    <mergeCell ref="H58:AI58"/>
    <mergeCell ref="AJ58:AY58"/>
    <mergeCell ref="AZ58:BS58"/>
    <mergeCell ref="BT58:CJ58"/>
    <mergeCell ref="CK58:DB58"/>
    <mergeCell ref="A57:G57"/>
    <mergeCell ref="H57:AI57"/>
    <mergeCell ref="AJ57:AY57"/>
    <mergeCell ref="AZ57:BS57"/>
    <mergeCell ref="BT57:CJ57"/>
    <mergeCell ref="CK57:DB57"/>
    <mergeCell ref="A56:G56"/>
    <mergeCell ref="H56:AI56"/>
    <mergeCell ref="AJ56:AY56"/>
    <mergeCell ref="AZ56:BS56"/>
    <mergeCell ref="BT56:CJ56"/>
    <mergeCell ref="CK56:DB56"/>
    <mergeCell ref="A55:G55"/>
    <mergeCell ref="H55:AI55"/>
    <mergeCell ref="AJ55:AY55"/>
    <mergeCell ref="AZ55:BS55"/>
    <mergeCell ref="BT55:CJ55"/>
    <mergeCell ref="CK55:DB55"/>
    <mergeCell ref="A54:G54"/>
    <mergeCell ref="H54:AI54"/>
    <mergeCell ref="AJ54:AY54"/>
    <mergeCell ref="AZ54:BS54"/>
    <mergeCell ref="BT54:CJ54"/>
    <mergeCell ref="CK54:DB54"/>
    <mergeCell ref="A53:G53"/>
    <mergeCell ref="H53:AI53"/>
    <mergeCell ref="AJ53:AY53"/>
    <mergeCell ref="AZ53:BS53"/>
    <mergeCell ref="BT53:CJ53"/>
    <mergeCell ref="CK53:DB53"/>
    <mergeCell ref="A52:G52"/>
    <mergeCell ref="H52:AI52"/>
    <mergeCell ref="AJ52:AY52"/>
    <mergeCell ref="AZ52:BS52"/>
    <mergeCell ref="BT52:CJ52"/>
    <mergeCell ref="CK52:DB52"/>
    <mergeCell ref="A51:G51"/>
    <mergeCell ref="H51:AI51"/>
    <mergeCell ref="AJ51:AY51"/>
    <mergeCell ref="AZ51:BS51"/>
    <mergeCell ref="BT51:CJ51"/>
    <mergeCell ref="CK51:DB51"/>
    <mergeCell ref="A50:G50"/>
    <mergeCell ref="H50:AI50"/>
    <mergeCell ref="AJ50:AY50"/>
    <mergeCell ref="AZ50:BS50"/>
    <mergeCell ref="BT50:CJ50"/>
    <mergeCell ref="CK50:DB50"/>
    <mergeCell ref="A49:G49"/>
    <mergeCell ref="H49:AI49"/>
    <mergeCell ref="AJ49:AY49"/>
    <mergeCell ref="AZ49:BS49"/>
    <mergeCell ref="BT49:CJ49"/>
    <mergeCell ref="CK49:DB49"/>
    <mergeCell ref="A48:G48"/>
    <mergeCell ref="H48:AI48"/>
    <mergeCell ref="AJ48:AY48"/>
    <mergeCell ref="AZ48:BS48"/>
    <mergeCell ref="BT48:CJ48"/>
    <mergeCell ref="CK48:DB48"/>
    <mergeCell ref="A47:G47"/>
    <mergeCell ref="H47:AI47"/>
    <mergeCell ref="AJ47:AY47"/>
    <mergeCell ref="AZ47:BS47"/>
    <mergeCell ref="BT47:CJ47"/>
    <mergeCell ref="CK47:DB47"/>
    <mergeCell ref="A46:G46"/>
    <mergeCell ref="H46:AI46"/>
    <mergeCell ref="AJ46:AY46"/>
    <mergeCell ref="AZ46:BS46"/>
    <mergeCell ref="BT46:CJ46"/>
    <mergeCell ref="CK46:DB46"/>
    <mergeCell ref="A45:G45"/>
    <mergeCell ref="H45:AI45"/>
    <mergeCell ref="AJ45:AY45"/>
    <mergeCell ref="AZ45:BS45"/>
    <mergeCell ref="BT45:CJ45"/>
    <mergeCell ref="CK45:DB45"/>
    <mergeCell ref="A44:G44"/>
    <mergeCell ref="H44:AI44"/>
    <mergeCell ref="AJ44:AY44"/>
    <mergeCell ref="AZ44:BS44"/>
    <mergeCell ref="BT44:CJ44"/>
    <mergeCell ref="CK44:DB44"/>
    <mergeCell ref="A43:G43"/>
    <mergeCell ref="H43:AI43"/>
    <mergeCell ref="AJ43:AY43"/>
    <mergeCell ref="AZ43:BS43"/>
    <mergeCell ref="BT43:CJ43"/>
    <mergeCell ref="CK43:DB43"/>
    <mergeCell ref="A42:G42"/>
    <mergeCell ref="H42:AI42"/>
    <mergeCell ref="AJ42:AY42"/>
    <mergeCell ref="AZ42:BS42"/>
    <mergeCell ref="BT42:CJ42"/>
    <mergeCell ref="CK42:DB42"/>
    <mergeCell ref="A41:G41"/>
    <mergeCell ref="H41:AI41"/>
    <mergeCell ref="AJ41:AY41"/>
    <mergeCell ref="AZ41:BS41"/>
    <mergeCell ref="BT41:CJ41"/>
    <mergeCell ref="CK41:DB41"/>
    <mergeCell ref="A40:G40"/>
    <mergeCell ref="H40:AI40"/>
    <mergeCell ref="AJ40:AY40"/>
    <mergeCell ref="AZ40:BS40"/>
    <mergeCell ref="BT40:CJ40"/>
    <mergeCell ref="CK40:DB40"/>
    <mergeCell ref="A39:G39"/>
    <mergeCell ref="H39:AI39"/>
    <mergeCell ref="AJ39:AY39"/>
    <mergeCell ref="AZ39:BS39"/>
    <mergeCell ref="BT39:CJ39"/>
    <mergeCell ref="CK39:DB39"/>
    <mergeCell ref="A38:G38"/>
    <mergeCell ref="H38:AI38"/>
    <mergeCell ref="AJ38:AY38"/>
    <mergeCell ref="AZ38:BS38"/>
    <mergeCell ref="BT38:CJ38"/>
    <mergeCell ref="CK38:DB38"/>
    <mergeCell ref="A37:G37"/>
    <mergeCell ref="H37:AI37"/>
    <mergeCell ref="AJ37:AY37"/>
    <mergeCell ref="AZ37:BS37"/>
    <mergeCell ref="BT37:CJ37"/>
    <mergeCell ref="CK37:DB37"/>
    <mergeCell ref="A36:G36"/>
    <mergeCell ref="H36:AI36"/>
    <mergeCell ref="AJ36:AY36"/>
    <mergeCell ref="AZ36:BS36"/>
    <mergeCell ref="BT36:CJ36"/>
    <mergeCell ref="CK36:DB36"/>
    <mergeCell ref="A35:G35"/>
    <mergeCell ref="H35:AI35"/>
    <mergeCell ref="AJ35:AY35"/>
    <mergeCell ref="AZ35:BS35"/>
    <mergeCell ref="BT35:CJ35"/>
    <mergeCell ref="CK35:DB35"/>
    <mergeCell ref="A34:G34"/>
    <mergeCell ref="H34:AI34"/>
    <mergeCell ref="AJ34:AY34"/>
    <mergeCell ref="AZ34:BS34"/>
    <mergeCell ref="BT34:CJ34"/>
    <mergeCell ref="CK34:DB34"/>
    <mergeCell ref="A33:G33"/>
    <mergeCell ref="H33:AI33"/>
    <mergeCell ref="AJ33:AY33"/>
    <mergeCell ref="AZ33:BS33"/>
    <mergeCell ref="BT33:CJ33"/>
    <mergeCell ref="CK33:DB33"/>
    <mergeCell ref="A32:G32"/>
    <mergeCell ref="H32:AI32"/>
    <mergeCell ref="AJ32:AY32"/>
    <mergeCell ref="AZ32:BS32"/>
    <mergeCell ref="BT32:CJ32"/>
    <mergeCell ref="CK32:DB32"/>
    <mergeCell ref="A31:G31"/>
    <mergeCell ref="H31:AI31"/>
    <mergeCell ref="AJ31:AY31"/>
    <mergeCell ref="AZ31:BS31"/>
    <mergeCell ref="BT31:CJ31"/>
    <mergeCell ref="CK31:DB31"/>
    <mergeCell ref="H26:DB26"/>
    <mergeCell ref="A28:DB28"/>
    <mergeCell ref="A30:AI30"/>
    <mergeCell ref="AJ30:AY30"/>
    <mergeCell ref="AZ30:BS30"/>
    <mergeCell ref="BT30:CJ30"/>
    <mergeCell ref="CK30:DB30"/>
    <mergeCell ref="X20:DB20"/>
    <mergeCell ref="H21:DB21"/>
    <mergeCell ref="H22:DB22"/>
    <mergeCell ref="Z23:DB23"/>
    <mergeCell ref="AF24:DB24"/>
    <mergeCell ref="Z25:DB25"/>
    <mergeCell ref="A12:DB12"/>
    <mergeCell ref="A13:DB13"/>
    <mergeCell ref="A15:DB15"/>
    <mergeCell ref="AA17:DB17"/>
    <mergeCell ref="AH18:DB18"/>
    <mergeCell ref="X19:DB19"/>
    <mergeCell ref="A5:DB5"/>
    <mergeCell ref="A7:DB7"/>
    <mergeCell ref="AV8:CD8"/>
    <mergeCell ref="A9:DB9"/>
    <mergeCell ref="A11:DB11"/>
    <mergeCell ref="A8:AU8"/>
    <mergeCell ref="A144:DB144"/>
    <mergeCell ref="A141:DB141"/>
    <mergeCell ref="A142:DB142"/>
    <mergeCell ref="A111:G111"/>
    <mergeCell ref="H111:AI111"/>
    <mergeCell ref="AJ111:AY111"/>
    <mergeCell ref="AZ111:BS111"/>
    <mergeCell ref="BT111:CJ111"/>
    <mergeCell ref="CK111:DB111"/>
    <mergeCell ref="A113:G113"/>
    <mergeCell ref="H113:AI113"/>
    <mergeCell ref="AJ113:AY113"/>
    <mergeCell ref="AZ113:BS113"/>
    <mergeCell ref="BT113:CJ113"/>
    <mergeCell ref="CK113:DB113"/>
    <mergeCell ref="A112:G112"/>
    <mergeCell ref="H112:AI112"/>
    <mergeCell ref="AJ112:AY112"/>
    <mergeCell ref="AZ112:BS112"/>
    <mergeCell ref="BT112:CJ112"/>
    <mergeCell ref="CK112:DB112"/>
    <mergeCell ref="A115:G115"/>
    <mergeCell ref="H115:AI115"/>
    <mergeCell ref="AJ115:AY115"/>
  </mergeCells>
  <hyperlinks>
    <hyperlink ref="AF24" r:id="rId1"/>
  </hyperlinks>
  <pageMargins left="0.78740157480314965" right="0.51181102362204722" top="0.59055118110236227" bottom="0.39370078740157483" header="0.19685039370078741" footer="0.19685039370078741"/>
  <pageSetup paperSize="9" scale="74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7" max="105" man="1"/>
    <brk id="85" max="105" man="1"/>
  </rowBreaks>
  <colBreaks count="1" manualBreakCount="1">
    <brk id="106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 год</vt:lpstr>
      <vt:lpstr>'2024 год'!Заголовки_для_печати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Мария Сергеевна</dc:creator>
  <cp:lastModifiedBy>Лещенок Олеся Викторовна</cp:lastModifiedBy>
  <cp:lastPrinted>2023-04-10T03:15:00Z</cp:lastPrinted>
  <dcterms:created xsi:type="dcterms:W3CDTF">2019-04-06T05:55:17Z</dcterms:created>
  <dcterms:modified xsi:type="dcterms:W3CDTF">2023-10-31T01:08:15Z</dcterms:modified>
</cp:coreProperties>
</file>