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18г\Заявка на 2018г. май\"/>
    </mc:Choice>
  </mc:AlternateContent>
  <bookViews>
    <workbookView xWindow="360" yWindow="120" windowWidth="18060" windowHeight="8070" activeTab="1"/>
  </bookViews>
  <sheets>
    <sheet name="Прил 1" sheetId="1" r:id="rId1"/>
    <sheet name="Прил 3" sheetId="4" r:id="rId2"/>
    <sheet name="Прил 5" sheetId="5" r:id="rId3"/>
  </sheets>
  <definedNames>
    <definedName name="_xlnm.Print_Titles" localSheetId="1">'Прил 3'!$7:$7</definedName>
    <definedName name="_xlnm.Print_Area" localSheetId="1">'Прил 3'!$A$1:$F$107</definedName>
  </definedNames>
  <calcPr calcId="152511" iterate="1"/>
</workbook>
</file>

<file path=xl/calcChain.xml><?xml version="1.0" encoding="utf-8"?>
<calcChain xmlns="http://schemas.openxmlformats.org/spreadsheetml/2006/main">
  <c r="H121" i="4" l="1"/>
  <c r="H120" i="4"/>
  <c r="H119" i="4"/>
  <c r="H118" i="4"/>
  <c r="H117" i="4"/>
  <c r="E118" i="4" l="1"/>
  <c r="F118" i="4"/>
  <c r="E119" i="4"/>
  <c r="J119" i="4" s="1"/>
  <c r="F119" i="4"/>
  <c r="E120" i="4"/>
  <c r="E121" i="4"/>
  <c r="J121" i="4" s="1"/>
  <c r="D118" i="4"/>
  <c r="I118" i="4" s="1"/>
  <c r="D119" i="4"/>
  <c r="I119" i="4" s="1"/>
  <c r="D120" i="4"/>
  <c r="I120" i="4" s="1"/>
  <c r="D121" i="4"/>
  <c r="I121" i="4" s="1"/>
  <c r="J120" i="4" l="1"/>
  <c r="J118" i="4"/>
  <c r="F89" i="4"/>
  <c r="F120" i="4" s="1"/>
  <c r="F90" i="4"/>
  <c r="F82" i="4" l="1"/>
  <c r="F121" i="4" s="1"/>
  <c r="F73" i="4" l="1"/>
  <c r="E73" i="4"/>
  <c r="D73" i="4"/>
  <c r="F70" i="4"/>
  <c r="F115" i="4" s="1"/>
  <c r="E70" i="4"/>
  <c r="E115" i="4" s="1"/>
  <c r="D70" i="4"/>
  <c r="D115" i="4" s="1"/>
  <c r="F67" i="4"/>
  <c r="F114" i="4" s="1"/>
  <c r="E67" i="4"/>
  <c r="E114" i="4" s="1"/>
  <c r="D67" i="4"/>
  <c r="D114" i="4" s="1"/>
  <c r="F64" i="4"/>
  <c r="F113" i="4" s="1"/>
  <c r="E64" i="4"/>
  <c r="E113" i="4" s="1"/>
  <c r="D64" i="4"/>
  <c r="D113" i="4" s="1"/>
  <c r="F61" i="4"/>
  <c r="E61" i="4"/>
  <c r="E112" i="4" s="1"/>
  <c r="D61" i="4"/>
  <c r="D112" i="4" s="1"/>
  <c r="F60" i="4" l="1"/>
  <c r="F112" i="4"/>
  <c r="D60" i="4"/>
  <c r="E60" i="4"/>
  <c r="F102" i="4" l="1"/>
  <c r="E102" i="4"/>
  <c r="D102" i="4"/>
  <c r="D78" i="4" l="1"/>
  <c r="F78" i="4"/>
  <c r="E78" i="4"/>
  <c r="F16" i="4" l="1"/>
  <c r="E16" i="4"/>
  <c r="D16" i="4"/>
  <c r="F15" i="4"/>
  <c r="E15" i="4"/>
  <c r="D15" i="4"/>
  <c r="E14" i="4" l="1"/>
  <c r="F14" i="4"/>
  <c r="D14" i="4"/>
  <c r="F57" i="4"/>
  <c r="E57" i="4"/>
  <c r="D57" i="4"/>
  <c r="F54" i="4"/>
  <c r="E54" i="4"/>
  <c r="D54" i="4"/>
  <c r="F50" i="4"/>
  <c r="E50" i="4"/>
  <c r="D50" i="4"/>
  <c r="F47" i="4"/>
  <c r="E47" i="4"/>
  <c r="D47" i="4"/>
  <c r="F43" i="4"/>
  <c r="E43" i="4"/>
  <c r="D43" i="4"/>
  <c r="F40" i="4"/>
  <c r="E40" i="4"/>
  <c r="D40" i="4"/>
  <c r="F36" i="4"/>
  <c r="E36" i="4"/>
  <c r="D36" i="4"/>
  <c r="F33" i="4"/>
  <c r="E33" i="4"/>
  <c r="D33" i="4"/>
  <c r="F29" i="4"/>
  <c r="E29" i="4"/>
  <c r="D29" i="4"/>
  <c r="F26" i="4"/>
  <c r="E26" i="4"/>
  <c r="D26" i="4"/>
  <c r="F22" i="4"/>
  <c r="E22" i="4"/>
  <c r="D22" i="4"/>
  <c r="F19" i="4"/>
  <c r="E19" i="4"/>
  <c r="D19" i="4"/>
  <c r="F13" i="4"/>
  <c r="E13" i="4"/>
  <c r="D13" i="4"/>
  <c r="F12" i="4"/>
  <c r="E12" i="4"/>
  <c r="D12" i="4"/>
  <c r="E39" i="4" l="1"/>
  <c r="D46" i="4"/>
  <c r="E32" i="4"/>
  <c r="F32" i="4"/>
  <c r="F39" i="4"/>
  <c r="E25" i="4"/>
  <c r="F53" i="4"/>
  <c r="D18" i="4"/>
  <c r="D39" i="4"/>
  <c r="E46" i="4"/>
  <c r="E18" i="4"/>
  <c r="D32" i="4"/>
  <c r="D11" i="4"/>
  <c r="D10" i="4" s="1"/>
  <c r="D8" i="4" s="1"/>
  <c r="D53" i="4"/>
  <c r="E53" i="4"/>
  <c r="F46" i="4"/>
  <c r="F25" i="4"/>
  <c r="D25" i="4"/>
  <c r="E11" i="4"/>
  <c r="E10" i="4" s="1"/>
  <c r="F11" i="4"/>
  <c r="F10" i="4" s="1"/>
  <c r="F8" i="4" s="1"/>
  <c r="F18" i="4"/>
  <c r="D86" i="4"/>
  <c r="D76" i="4"/>
  <c r="D117" i="4" l="1"/>
  <c r="I117" i="4" s="1"/>
  <c r="D84" i="4"/>
  <c r="D92" i="4"/>
  <c r="D111" i="4"/>
  <c r="E8" i="4"/>
  <c r="F76" i="4"/>
  <c r="F86" i="4"/>
  <c r="F117" i="4" s="1"/>
  <c r="E86" i="4"/>
  <c r="E84" i="4" l="1"/>
  <c r="E117" i="4"/>
  <c r="J117" i="4" s="1"/>
  <c r="F111" i="4"/>
  <c r="F84" i="4"/>
  <c r="F92" i="4" s="1"/>
  <c r="E92" i="4"/>
  <c r="E111" i="4"/>
  <c r="E76" i="4"/>
</calcChain>
</file>

<file path=xl/sharedStrings.xml><?xml version="1.0" encoding="utf-8"?>
<sst xmlns="http://schemas.openxmlformats.org/spreadsheetml/2006/main" count="310" uniqueCount="138">
  <si>
    <t>ПРЕДЛОЖЕНИЕ</t>
  </si>
  <si>
    <t>Приложение №1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</si>
  <si>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</si>
  <si>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</si>
  <si>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</si>
  <si>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</si>
  <si>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</si>
  <si>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</si>
  <si>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</si>
  <si>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ФИО руководителя</t>
  </si>
  <si>
    <t>Адрес электронной почты</t>
  </si>
  <si>
    <t>Контактный телефон</t>
  </si>
  <si>
    <t>Факс</t>
  </si>
  <si>
    <t>Приложение № 3</t>
  </si>
  <si>
    <t>Раздел 2. Основыне показатели деятельности</t>
  </si>
  <si>
    <t xml:space="preserve">               гарантирующих поставщиков</t>
  </si>
  <si>
    <t>№ п/п</t>
  </si>
  <si>
    <t>Наименование показателя</t>
  </si>
  <si>
    <t>Единица измерения</t>
  </si>
  <si>
    <t>1.</t>
  </si>
  <si>
    <t>Объемы полезного отпуска электрической энергии - всего</t>
  </si>
  <si>
    <t>1.1.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</si>
  <si>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</si>
  <si>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</si>
  <si>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</si>
  <si>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</si>
  <si>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</si>
  <si>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</si>
  <si>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в том числе:</t>
  </si>
  <si>
    <t>тыс.кВтч</t>
  </si>
  <si>
    <t>1.1.1.</t>
  </si>
  <si>
    <t>население, проживающее в городских населенных пунктах,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</si>
  <si>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</si>
  <si>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</si>
  <si>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</si>
  <si>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1.1.2.А.</t>
  </si>
  <si>
    <t>1.1.2.Б.</t>
  </si>
  <si>
    <t>1.1.3.</t>
  </si>
  <si>
    <t>1.1.3.А.</t>
  </si>
  <si>
    <t>1.1.3.Б.</t>
  </si>
  <si>
    <t>1.1.4.</t>
  </si>
  <si>
    <t>1.1.4.А.</t>
  </si>
  <si>
    <t>1.1.4.Б.</t>
  </si>
  <si>
    <t>население, приживающее в городских населенных пунктах, оборудованных в установленном порядке стационарными электроплитами и электроотопительными установками</t>
  </si>
  <si>
    <t>1.1.5.</t>
  </si>
  <si>
    <t>1.1.5.А.</t>
  </si>
  <si>
    <t>1.1.5.Б.</t>
  </si>
  <si>
    <t>1.1.6.</t>
  </si>
  <si>
    <t>1.1.6.А.</t>
  </si>
  <si>
    <t>1.1.6.Б.</t>
  </si>
  <si>
    <t>1.2.</t>
  </si>
  <si>
    <t>менее 150кВт</t>
  </si>
  <si>
    <t>от 150 кВт до 670 кВт</t>
  </si>
  <si>
    <t>от 670 кВт до 10 МВт</t>
  </si>
  <si>
    <t>не менее 10Мвт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</si>
  <si>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</si>
  <si>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</si>
  <si>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2.</t>
  </si>
  <si>
    <t>2.1.</t>
  </si>
  <si>
    <t>с населением и приравненными к нему категориями потребителей</t>
  </si>
  <si>
    <t>2.2.</t>
  </si>
  <si>
    <t>с потребителями, за ислючением электрической энергии, поставляемой населени. и приравненным к нему категорий потребителей и сетевым организациям</t>
  </si>
  <si>
    <t>тыс.штук</t>
  </si>
  <si>
    <t>2.3.</t>
  </si>
  <si>
    <t>с сетевыми организациями, приобретающим электрическую энергию в целях компенсации потерь электрической энергии в сетях</t>
  </si>
  <si>
    <t>3.</t>
  </si>
  <si>
    <t>3.1.</t>
  </si>
  <si>
    <t>3.2.</t>
  </si>
  <si>
    <t>штук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</si>
  <si>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</si>
  <si>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</si>
  <si>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</si>
  <si>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</si>
  <si>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тыс.руб.</t>
  </si>
  <si>
    <t xml:space="preserve">6. 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</si>
  <si>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</si>
  <si>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</si>
  <si>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</si>
  <si>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</si>
  <si>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</si>
  <si>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</si>
  <si>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тыс.руб. 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</si>
  <si>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</si>
  <si>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</si>
  <si>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</si>
  <si>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</si>
  <si>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</si>
  <si>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</si>
  <si>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</si>
  <si>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</si>
  <si>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</si>
  <si>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Чистая прибыль (убыток)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</si>
  <si>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</si>
  <si>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</si>
  <si>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</si>
  <si>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</si>
  <si>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</si>
  <si>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Приложение № 5</t>
  </si>
  <si>
    <t>Раздел 3. Цены (тарифы) по регулируемым видам</t>
  </si>
  <si>
    <t xml:space="preserve">        деятельности организаций</t>
  </si>
  <si>
    <t>1 полугодие</t>
  </si>
  <si>
    <t>2 полугодие</t>
  </si>
  <si>
    <t>Для гарантирующих поставщиков</t>
  </si>
  <si>
    <t>руб./МВтч</t>
  </si>
  <si>
    <t>величина сбытовой надбавки для тарифной группы потребителей "сетевые организации, покупающие электрическую энергию для компенсации потерь электрической энергии"</t>
  </si>
  <si>
    <t>3.3.</t>
  </si>
  <si>
    <t>доходность продаж для прочих потребителей</t>
  </si>
  <si>
    <t>тел.:  +7 (495) 784-77-01 (многоканальный)</t>
  </si>
  <si>
    <t>info@atomsbt.ru</t>
  </si>
  <si>
    <t>+7 (495) 784-77-01 доб. 149   </t>
  </si>
  <si>
    <t>населению и приравненным к нему категориями потребителей</t>
  </si>
  <si>
    <t>население, проживающее в сельских населенных пунктах</t>
  </si>
  <si>
    <t>население, проживающее в городских населенных пунктах, оборудованных в установленном порядке стационарными электроплитами</t>
  </si>
  <si>
    <t>население, проживающее в городских населенных пунктах, оборудованных в установленном порядке стационарными электроотопительными установками</t>
  </si>
  <si>
    <t>с потребителями, за ислючением электрической энергии, поставляемой населению и приравненным к нему категорий потребителей и сетевым организациям</t>
  </si>
  <si>
    <t>потребители, за ислючением электрической энергии, поставляемой населению и приравненным к нему категорий потребителей и сетевым организациям</t>
  </si>
  <si>
    <t>АО "АтомЭнергоСбыт" (Смоленская область)</t>
  </si>
  <si>
    <t xml:space="preserve">Отраслевое соглашение по Атомной энергетике, промышленности и науке на 2015-2017 годы. Зарегистрировано от 29.01.2015г. №2/15-17. </t>
  </si>
  <si>
    <t>***</t>
  </si>
  <si>
    <t>*** Информация о чистой прибыли не отражается в составе тарифной заявки, т.к. в Методических указаниях №703-э отсутствует данное требование и не отражается в тарифных решениях (протоколах, выписках).</t>
  </si>
  <si>
    <t>Акционерное общество "АтомЭнергоСбыт"</t>
  </si>
  <si>
    <t>АО "АтомЭнергоСбыт"</t>
  </si>
  <si>
    <t>Конюшенко П.П.</t>
  </si>
  <si>
    <t>величина сбытовой надбавки для тарифной группы потребителей "население" и приравненных к нему потребителей</t>
  </si>
  <si>
    <t xml:space="preserve">Количество обслуживаемых договоров - всего, в том числе: </t>
  </si>
  <si>
    <t xml:space="preserve">Количество точек учета по обслуживаемым договорам - всего, в том числе: </t>
  </si>
  <si>
    <t>потребление на точку учета прочие потребители</t>
  </si>
  <si>
    <t>Фактические показатели за год, предществующих базовому периоду (2016г.)</t>
  </si>
  <si>
    <t>Показатели, утвержденные на базовый период (2017г.)</t>
  </si>
  <si>
    <t>Предложения на расчетный период регулирования (2018г.)</t>
  </si>
  <si>
    <t>потребители, приравненные к населению всего</t>
  </si>
  <si>
    <t>о размере цен (тарифов) на 2018г.</t>
  </si>
  <si>
    <t>115432, г. Москва, Проектируемый проезд 4062-й, д. 6, стр. 25</t>
  </si>
  <si>
    <t xml:space="preserve">115432, г. Москва, Проектируемый проезд 4062-й, д. 6, стр. 25 (5 этаж). </t>
  </si>
  <si>
    <t>количество точек на 1 договор</t>
  </si>
  <si>
    <t xml:space="preserve">  - 601087 **</t>
  </si>
  <si>
    <t>** Показатель чистой прибыли (убытка) организации за 2016 год указан в соответствии с бухгалтерским учетом и учитывает финансовый результат по совокупности всей финансово-хозяйственной деятельности с учетом всех регионов присутствия и всех видов деятельности</t>
  </si>
  <si>
    <t>Проект инвестиционной программы размещен на сайте Департамента Смоленской области по энергетике, энергоэффективности, тарифной политике http://rek.admin-smolensk.ru/files/278/inv_pr_atomenergosbyt_2018-2021.rar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</si>
</sst>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1" applyBorder="1" applyAlignment="1" applyProtection="1">
      <alignment wrapText="1"/>
    </xf>
    <xf numFmtId="0" fontId="1" fillId="0" borderId="1" xfId="0" applyFont="1" applyBorder="1" applyAlignment="1">
      <alignment horizontal="left" wrapText="1"/>
    </xf>
    <xf numFmtId="3" fontId="1" fillId="0" borderId="0" xfId="0" applyNumberFormat="1" applyFont="1"/>
    <xf numFmtId="3" fontId="4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1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3" fontId="1" fillId="0" borderId="1" xfId="0" applyNumberFormat="1" applyFont="1" applyFill="1" applyBorder="1" applyAlignment="1">
      <alignment vertical="top"/>
    </xf>
    <xf numFmtId="0" fontId="7" fillId="0" borderId="0" xfId="0" applyFont="1"/>
    <xf numFmtId="3" fontId="2" fillId="0" borderId="1" xfId="0" applyNumberFormat="1" applyFont="1" applyFill="1" applyBorder="1" applyAlignment="1">
      <alignment vertical="top"/>
    </xf>
    <xf numFmtId="0" fontId="7" fillId="0" borderId="0" xfId="0" applyFont="1" applyAlignment="1">
      <alignment wrapText="1"/>
    </xf>
    <xf numFmtId="3" fontId="2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top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top"/>
    </xf>
    <xf numFmtId="166" fontId="1" fillId="0" borderId="1" xfId="0" applyNumberFormat="1" applyFont="1" applyFill="1" applyBorder="1" applyAlignment="1">
      <alignment vertical="top"/>
    </xf>
    <xf numFmtId="3" fontId="1" fillId="0" borderId="0" xfId="0" applyNumberFormat="1" applyFont="1" applyAlignment="1">
      <alignment vertical="top" wrapText="1"/>
    </xf>
    <xf numFmtId="166" fontId="1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1" fontId="3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1" applyAlignment="1" applyProtection="1">
      <alignment vertical="top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tomsb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B28" sqref="B28"/>
    </sheetView>
  </sheetViews>
  <sheetFormatPr defaultColWidth="9.140625" defaultRowHeight="15" x14ac:dyDescent="0.25"/>
  <cols>
    <col min="1" max="1" width="45.7109375" style="1" customWidth="1"/>
    <col min="2" max="2" width="34.28515625" style="3" customWidth="1"/>
    <col min="3" max="3" width="18.85546875" style="1" customWidth="1"/>
    <col min="4" max="16384" width="9.140625" style="1"/>
  </cols>
  <sheetData>
    <row r="2" spans="1:3" s="25" customFormat="1" ht="15.75" x14ac:dyDescent="0.25">
      <c r="A2" s="72" t="s">
        <v>0</v>
      </c>
      <c r="B2" s="72"/>
    </row>
    <row r="3" spans="1:3" s="25" customFormat="1" ht="15.75" x14ac:dyDescent="0.25">
      <c r="A3" s="72" t="s">
        <v>131</v>
      </c>
      <c r="B3" s="72"/>
    </row>
    <row r="4" spans="1:3" s="25" customFormat="1" ht="15.75" x14ac:dyDescent="0.25">
      <c r="A4" s="72" t="s">
        <v>116</v>
      </c>
      <c r="B4" s="72"/>
    </row>
    <row r="8" spans="1:3" x14ac:dyDescent="0.25">
      <c r="B8" s="3" t="s">
        <v>1</v>
      </c>
    </row>
    <row r="10" spans="1:3" s="25" customFormat="1" ht="15.75" x14ac:dyDescent="0.25">
      <c r="A10" s="25" t="s">
        <v>2</v>
      </c>
      <c r="B10" s="27"/>
    </row>
    <row r="12" spans="1:3" ht="33" customHeight="1" x14ac:dyDescent="0.25">
      <c r="A12" s="26" t="s">
        <v>3</v>
      </c>
      <c r="B12" s="28" t="s">
        <v>120</v>
      </c>
    </row>
    <row r="13" spans="1:3" ht="20.25" customHeight="1" x14ac:dyDescent="0.25">
      <c r="A13" s="26" t="s">
        <v>4</v>
      </c>
      <c r="B13" s="28" t="s">
        <v>121</v>
      </c>
    </row>
    <row r="14" spans="1:3" ht="35.25" customHeight="1" x14ac:dyDescent="0.25">
      <c r="A14" s="26" t="s">
        <v>5</v>
      </c>
      <c r="B14" s="28" t="s">
        <v>132</v>
      </c>
    </row>
    <row r="15" spans="1:3" ht="34.5" customHeight="1" x14ac:dyDescent="0.25">
      <c r="A15" s="26" t="s">
        <v>6</v>
      </c>
      <c r="B15" s="28" t="s">
        <v>133</v>
      </c>
    </row>
    <row r="16" spans="1:3" ht="20.25" customHeight="1" x14ac:dyDescent="0.25">
      <c r="A16" s="26" t="s">
        <v>7</v>
      </c>
      <c r="B16" s="30">
        <v>7704228075</v>
      </c>
      <c r="C16" s="49"/>
    </row>
    <row r="17" spans="1:3" ht="20.25" customHeight="1" x14ac:dyDescent="0.25">
      <c r="A17" s="26" t="s">
        <v>8</v>
      </c>
      <c r="B17" s="30">
        <v>772501001</v>
      </c>
      <c r="C17" s="49"/>
    </row>
    <row r="18" spans="1:3" ht="20.25" customHeight="1" x14ac:dyDescent="0.25">
      <c r="A18" s="26" t="s">
        <v>9</v>
      </c>
      <c r="B18" s="28" t="s">
        <v>122</v>
      </c>
    </row>
    <row r="19" spans="1:3" ht="20.25" customHeight="1" x14ac:dyDescent="0.25">
      <c r="A19" s="26" t="s">
        <v>10</v>
      </c>
      <c r="B19" s="29" t="s">
        <v>108</v>
      </c>
    </row>
    <row r="20" spans="1:3" ht="31.5" customHeight="1" x14ac:dyDescent="0.25">
      <c r="A20" s="26" t="s">
        <v>11</v>
      </c>
      <c r="B20" s="28" t="s">
        <v>107</v>
      </c>
    </row>
    <row r="21" spans="1:3" ht="20.25" customHeight="1" x14ac:dyDescent="0.25">
      <c r="A21" s="26" t="s">
        <v>12</v>
      </c>
      <c r="B21" s="28" t="s">
        <v>109</v>
      </c>
    </row>
    <row r="25" spans="1:3" x14ac:dyDescent="0.25">
      <c r="B25"/>
    </row>
    <row r="26" spans="1:3" x14ac:dyDescent="0.25">
      <c r="B26"/>
    </row>
  </sheetData>
  <mergeCells count="3">
    <mergeCell ref="A2:B2"/>
    <mergeCell ref="A3:B3"/>
    <mergeCell ref="A4:B4"/>
  </mergeCells>
  <hyperlinks>
    <hyperlink ref="B19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2"/>
  <sheetViews>
    <sheetView tabSelected="1" zoomScale="80" zoomScaleNormal="8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95" sqref="D95"/>
    </sheetView>
  </sheetViews>
  <sheetFormatPr defaultColWidth="9.140625" defaultRowHeight="15" x14ac:dyDescent="0.25"/>
  <cols>
    <col min="1" max="1" width="9.140625" style="5"/>
    <col min="2" max="2" width="49.85546875" style="3" customWidth="1"/>
    <col min="3" max="3" width="13.28515625" style="2" customWidth="1"/>
    <col min="4" max="4" width="24.28515625" style="1" customWidth="1"/>
    <col min="5" max="5" width="24.7109375" style="31" customWidth="1"/>
    <col min="6" max="6" width="25.140625" style="31" customWidth="1"/>
    <col min="7" max="7" width="12.42578125" style="3" customWidth="1"/>
    <col min="8" max="8" width="15" style="1" customWidth="1"/>
    <col min="9" max="9" width="10.140625" style="1" bestFit="1" customWidth="1"/>
    <col min="10" max="10" width="12.85546875" style="1" customWidth="1"/>
    <col min="11" max="13" width="10.140625" style="1" bestFit="1" customWidth="1"/>
    <col min="14" max="16384" width="9.140625" style="1"/>
  </cols>
  <sheetData>
    <row r="2" spans="1:7" x14ac:dyDescent="0.25">
      <c r="E2" s="31" t="s">
        <v>13</v>
      </c>
    </row>
    <row r="4" spans="1:7" s="25" customFormat="1" ht="15.75" x14ac:dyDescent="0.25">
      <c r="A4" s="22"/>
      <c r="B4" s="23" t="s">
        <v>14</v>
      </c>
      <c r="C4" s="24"/>
      <c r="E4" s="32"/>
      <c r="F4" s="32"/>
      <c r="G4" s="51"/>
    </row>
    <row r="5" spans="1:7" s="25" customFormat="1" ht="15.75" x14ac:dyDescent="0.25">
      <c r="A5" s="22"/>
      <c r="B5" s="23" t="s">
        <v>15</v>
      </c>
      <c r="C5" s="24"/>
      <c r="E5" s="32"/>
      <c r="F5" s="32"/>
      <c r="G5" s="51"/>
    </row>
    <row r="7" spans="1:7" s="4" customFormat="1" ht="60" x14ac:dyDescent="0.25">
      <c r="A7" s="12" t="s">
        <v>16</v>
      </c>
      <c r="B7" s="12" t="s">
        <v>17</v>
      </c>
      <c r="C7" s="12" t="s">
        <v>18</v>
      </c>
      <c r="D7" s="12" t="s">
        <v>127</v>
      </c>
      <c r="E7" s="33" t="s">
        <v>128</v>
      </c>
      <c r="F7" s="33" t="s">
        <v>129</v>
      </c>
    </row>
    <row r="8" spans="1:7" s="6" customFormat="1" ht="28.5" x14ac:dyDescent="0.25">
      <c r="A8" s="44" t="s">
        <v>19</v>
      </c>
      <c r="B8" s="42" t="s">
        <v>20</v>
      </c>
      <c r="C8" s="44"/>
      <c r="D8" s="45">
        <f>D10+D60+D73</f>
        <v>3739938.8338180003</v>
      </c>
      <c r="E8" s="45">
        <f>E10+E60+E73</f>
        <v>3720359.5</v>
      </c>
      <c r="F8" s="45">
        <f>F10+F60+F73</f>
        <v>3450151.5609999998</v>
      </c>
      <c r="G8" s="7"/>
    </row>
    <row r="9" spans="1:7" s="7" customFormat="1" x14ac:dyDescent="0.25">
      <c r="A9" s="15"/>
      <c r="B9" s="16" t="s">
        <v>28</v>
      </c>
      <c r="C9" s="15"/>
      <c r="D9" s="35"/>
      <c r="E9" s="35"/>
      <c r="F9" s="35"/>
    </row>
    <row r="10" spans="1:7" s="6" customFormat="1" ht="28.5" x14ac:dyDescent="0.25">
      <c r="A10" s="44" t="s">
        <v>21</v>
      </c>
      <c r="B10" s="42" t="s">
        <v>110</v>
      </c>
      <c r="C10" s="44" t="s">
        <v>29</v>
      </c>
      <c r="D10" s="45">
        <f>D11+D14</f>
        <v>883394.92581799999</v>
      </c>
      <c r="E10" s="45">
        <f>E11+E14</f>
        <v>869068.1</v>
      </c>
      <c r="F10" s="45">
        <f>F11+F14</f>
        <v>888220</v>
      </c>
      <c r="G10" s="7"/>
    </row>
    <row r="11" spans="1:7" s="6" customFormat="1" x14ac:dyDescent="0.25">
      <c r="A11" s="13" t="s">
        <v>22</v>
      </c>
      <c r="B11" s="14" t="s">
        <v>23</v>
      </c>
      <c r="C11" s="13" t="s">
        <v>29</v>
      </c>
      <c r="D11" s="34">
        <f>D12+D13</f>
        <v>0</v>
      </c>
      <c r="E11" s="34">
        <f>E12+E13</f>
        <v>0</v>
      </c>
      <c r="F11" s="34">
        <f>F12+F13</f>
        <v>0</v>
      </c>
      <c r="G11" s="7"/>
    </row>
    <row r="12" spans="1:7" s="8" customFormat="1" x14ac:dyDescent="0.25">
      <c r="A12" s="17"/>
      <c r="B12" s="18" t="s">
        <v>24</v>
      </c>
      <c r="C12" s="17" t="s">
        <v>29</v>
      </c>
      <c r="D12" s="36">
        <f t="shared" ref="D12:F13" si="0">D20+D27+D34+D41+D48+D55</f>
        <v>0</v>
      </c>
      <c r="E12" s="36">
        <f t="shared" si="0"/>
        <v>0</v>
      </c>
      <c r="F12" s="36">
        <f t="shared" si="0"/>
        <v>0</v>
      </c>
    </row>
    <row r="13" spans="1:7" s="8" customFormat="1" x14ac:dyDescent="0.25">
      <c r="A13" s="17"/>
      <c r="B13" s="18" t="s">
        <v>25</v>
      </c>
      <c r="C13" s="17" t="s">
        <v>29</v>
      </c>
      <c r="D13" s="36">
        <f t="shared" si="0"/>
        <v>0</v>
      </c>
      <c r="E13" s="36">
        <f t="shared" si="0"/>
        <v>0</v>
      </c>
      <c r="F13" s="36">
        <f t="shared" si="0"/>
        <v>0</v>
      </c>
    </row>
    <row r="14" spans="1:7" s="6" customFormat="1" x14ac:dyDescent="0.25">
      <c r="A14" s="13" t="s">
        <v>26</v>
      </c>
      <c r="B14" s="14" t="s">
        <v>27</v>
      </c>
      <c r="C14" s="13" t="s">
        <v>29</v>
      </c>
      <c r="D14" s="34">
        <f>D15+D16</f>
        <v>883394.92581799999</v>
      </c>
      <c r="E14" s="34">
        <f>E15+E16</f>
        <v>869068.1</v>
      </c>
      <c r="F14" s="34">
        <f>F15+F16</f>
        <v>888220</v>
      </c>
      <c r="G14" s="7"/>
    </row>
    <row r="15" spans="1:7" s="8" customFormat="1" x14ac:dyDescent="0.25">
      <c r="A15" s="17"/>
      <c r="B15" s="18" t="s">
        <v>24</v>
      </c>
      <c r="C15" s="17" t="s">
        <v>29</v>
      </c>
      <c r="D15" s="36">
        <f t="shared" ref="D15:F15" si="1">D23+D30+D37+D44+D51+D58</f>
        <v>455261.67199999996</v>
      </c>
      <c r="E15" s="36">
        <f t="shared" si="1"/>
        <v>447884</v>
      </c>
      <c r="F15" s="36">
        <f t="shared" si="1"/>
        <v>458300</v>
      </c>
    </row>
    <row r="16" spans="1:7" s="8" customFormat="1" x14ac:dyDescent="0.25">
      <c r="A16" s="17"/>
      <c r="B16" s="18" t="s">
        <v>25</v>
      </c>
      <c r="C16" s="17" t="s">
        <v>29</v>
      </c>
      <c r="D16" s="36">
        <f t="shared" ref="D16:F16" si="2">D24+D31+D38+D45+D52+D59</f>
        <v>428133.25381799997</v>
      </c>
      <c r="E16" s="36">
        <f t="shared" si="2"/>
        <v>421184.1</v>
      </c>
      <c r="F16" s="36">
        <f t="shared" si="2"/>
        <v>429920</v>
      </c>
    </row>
    <row r="17" spans="1:13" s="7" customFormat="1" x14ac:dyDescent="0.25">
      <c r="A17" s="15"/>
      <c r="B17" s="16" t="s">
        <v>28</v>
      </c>
      <c r="C17" s="15"/>
      <c r="D17" s="35"/>
      <c r="E17" s="35"/>
      <c r="F17" s="35"/>
    </row>
    <row r="18" spans="1:13" s="6" customFormat="1" ht="60.75" customHeight="1" x14ac:dyDescent="0.25">
      <c r="A18" s="13" t="s">
        <v>30</v>
      </c>
      <c r="B18" s="14" t="s">
        <v>31</v>
      </c>
      <c r="C18" s="13" t="s">
        <v>29</v>
      </c>
      <c r="D18" s="34">
        <f>D19+D22</f>
        <v>495146.31181799999</v>
      </c>
      <c r="E18" s="34">
        <f>E19+E22</f>
        <v>494657</v>
      </c>
      <c r="F18" s="34">
        <f>F19+F22</f>
        <v>495166</v>
      </c>
      <c r="G18" s="7"/>
    </row>
    <row r="19" spans="1:13" s="6" customFormat="1" x14ac:dyDescent="0.25">
      <c r="A19" s="13" t="s">
        <v>32</v>
      </c>
      <c r="B19" s="14" t="s">
        <v>23</v>
      </c>
      <c r="C19" s="13" t="s">
        <v>29</v>
      </c>
      <c r="D19" s="34">
        <f>D20+D21</f>
        <v>0</v>
      </c>
      <c r="E19" s="34">
        <f>E20+E21</f>
        <v>0</v>
      </c>
      <c r="F19" s="34">
        <f>F20+F21</f>
        <v>0</v>
      </c>
      <c r="G19" s="7"/>
    </row>
    <row r="20" spans="1:13" s="8" customFormat="1" x14ac:dyDescent="0.25">
      <c r="A20" s="17"/>
      <c r="B20" s="18" t="s">
        <v>24</v>
      </c>
      <c r="C20" s="17" t="s">
        <v>29</v>
      </c>
      <c r="D20" s="36"/>
      <c r="E20" s="36"/>
      <c r="F20" s="36"/>
    </row>
    <row r="21" spans="1:13" s="8" customFormat="1" x14ac:dyDescent="0.25">
      <c r="A21" s="17"/>
      <c r="B21" s="18" t="s">
        <v>25</v>
      </c>
      <c r="C21" s="17" t="s">
        <v>29</v>
      </c>
      <c r="D21" s="36"/>
      <c r="E21" s="36"/>
      <c r="F21" s="36"/>
    </row>
    <row r="22" spans="1:13" s="6" customFormat="1" x14ac:dyDescent="0.25">
      <c r="A22" s="13" t="s">
        <v>33</v>
      </c>
      <c r="B22" s="14" t="s">
        <v>27</v>
      </c>
      <c r="C22" s="13" t="s">
        <v>29</v>
      </c>
      <c r="D22" s="34">
        <f>D23+D24</f>
        <v>495146.31181799999</v>
      </c>
      <c r="E22" s="34">
        <f>E23+E24</f>
        <v>494657</v>
      </c>
      <c r="F22" s="34">
        <f>F23+F24</f>
        <v>495166</v>
      </c>
      <c r="G22" s="7"/>
    </row>
    <row r="23" spans="1:13" s="8" customFormat="1" x14ac:dyDescent="0.25">
      <c r="A23" s="17"/>
      <c r="B23" s="18" t="s">
        <v>24</v>
      </c>
      <c r="C23" s="17" t="s">
        <v>29</v>
      </c>
      <c r="D23" s="36">
        <v>256892.14799999999</v>
      </c>
      <c r="E23" s="36">
        <v>252318.7</v>
      </c>
      <c r="F23" s="36">
        <v>253050</v>
      </c>
      <c r="H23" s="65"/>
      <c r="I23" s="65"/>
      <c r="J23" s="65"/>
      <c r="K23" s="65"/>
      <c r="L23" s="65"/>
      <c r="M23" s="65"/>
    </row>
    <row r="24" spans="1:13" s="8" customFormat="1" x14ac:dyDescent="0.25">
      <c r="A24" s="17"/>
      <c r="B24" s="18" t="s">
        <v>25</v>
      </c>
      <c r="C24" s="17" t="s">
        <v>29</v>
      </c>
      <c r="D24" s="36">
        <v>238254.163818</v>
      </c>
      <c r="E24" s="36">
        <v>242338.3</v>
      </c>
      <c r="F24" s="36">
        <v>242116</v>
      </c>
      <c r="H24" s="65"/>
      <c r="I24" s="65"/>
      <c r="J24" s="65"/>
      <c r="K24" s="65"/>
      <c r="L24" s="65"/>
      <c r="M24" s="65"/>
    </row>
    <row r="25" spans="1:13" s="6" customFormat="1" ht="57" x14ac:dyDescent="0.25">
      <c r="A25" s="13" t="s">
        <v>34</v>
      </c>
      <c r="B25" s="14" t="s">
        <v>112</v>
      </c>
      <c r="C25" s="13" t="s">
        <v>29</v>
      </c>
      <c r="D25" s="34">
        <f>D26+D29</f>
        <v>90252.119000000006</v>
      </c>
      <c r="E25" s="34">
        <f>E26+E29</f>
        <v>85271</v>
      </c>
      <c r="F25" s="34">
        <f>F26+F29</f>
        <v>88772</v>
      </c>
      <c r="G25" s="7"/>
    </row>
    <row r="26" spans="1:13" s="6" customFormat="1" x14ac:dyDescent="0.25">
      <c r="A26" s="13" t="s">
        <v>35</v>
      </c>
      <c r="B26" s="14" t="s">
        <v>23</v>
      </c>
      <c r="C26" s="13" t="s">
        <v>29</v>
      </c>
      <c r="D26" s="34">
        <f>D27+D28</f>
        <v>0</v>
      </c>
      <c r="E26" s="34">
        <f>E27+E28</f>
        <v>0</v>
      </c>
      <c r="F26" s="34">
        <f>F27+F28</f>
        <v>0</v>
      </c>
      <c r="G26" s="7"/>
    </row>
    <row r="27" spans="1:13" s="8" customFormat="1" x14ac:dyDescent="0.25">
      <c r="A27" s="17"/>
      <c r="B27" s="18" t="s">
        <v>24</v>
      </c>
      <c r="C27" s="17" t="s">
        <v>29</v>
      </c>
      <c r="D27" s="36"/>
      <c r="E27" s="36"/>
      <c r="F27" s="36"/>
    </row>
    <row r="28" spans="1:13" s="8" customFormat="1" x14ac:dyDescent="0.25">
      <c r="A28" s="17"/>
      <c r="B28" s="18" t="s">
        <v>25</v>
      </c>
      <c r="C28" s="17" t="s">
        <v>29</v>
      </c>
      <c r="D28" s="36"/>
      <c r="E28" s="36"/>
      <c r="F28" s="36"/>
    </row>
    <row r="29" spans="1:13" s="6" customFormat="1" x14ac:dyDescent="0.25">
      <c r="A29" s="13" t="s">
        <v>36</v>
      </c>
      <c r="B29" s="14" t="s">
        <v>27</v>
      </c>
      <c r="C29" s="13" t="s">
        <v>29</v>
      </c>
      <c r="D29" s="34">
        <f>D30+D31</f>
        <v>90252.119000000006</v>
      </c>
      <c r="E29" s="34">
        <f>E30+E31</f>
        <v>85271</v>
      </c>
      <c r="F29" s="34">
        <f>F30+F31</f>
        <v>88772</v>
      </c>
      <c r="G29" s="7"/>
    </row>
    <row r="30" spans="1:13" s="8" customFormat="1" x14ac:dyDescent="0.25">
      <c r="A30" s="17"/>
      <c r="B30" s="18" t="s">
        <v>24</v>
      </c>
      <c r="C30" s="17" t="s">
        <v>29</v>
      </c>
      <c r="D30" s="36">
        <v>42586.069000000003</v>
      </c>
      <c r="E30" s="36">
        <v>42586</v>
      </c>
      <c r="F30" s="36">
        <v>44106</v>
      </c>
      <c r="H30" s="65"/>
      <c r="I30" s="65"/>
      <c r="J30" s="65"/>
      <c r="K30" s="65"/>
      <c r="L30" s="65"/>
      <c r="M30" s="65"/>
    </row>
    <row r="31" spans="1:13" s="8" customFormat="1" x14ac:dyDescent="0.25">
      <c r="A31" s="17"/>
      <c r="B31" s="18" t="s">
        <v>25</v>
      </c>
      <c r="C31" s="17" t="s">
        <v>29</v>
      </c>
      <c r="D31" s="36">
        <v>47666.05</v>
      </c>
      <c r="E31" s="36">
        <v>42685</v>
      </c>
      <c r="F31" s="36">
        <v>44666</v>
      </c>
      <c r="H31" s="65"/>
      <c r="I31" s="65"/>
      <c r="J31" s="65"/>
      <c r="K31" s="65"/>
      <c r="L31" s="65"/>
      <c r="M31" s="65"/>
    </row>
    <row r="32" spans="1:13" s="6" customFormat="1" ht="57" x14ac:dyDescent="0.25">
      <c r="A32" s="13" t="s">
        <v>37</v>
      </c>
      <c r="B32" s="14" t="s">
        <v>113</v>
      </c>
      <c r="C32" s="13" t="s">
        <v>29</v>
      </c>
      <c r="D32" s="34">
        <f>D33+D36</f>
        <v>0</v>
      </c>
      <c r="E32" s="34">
        <f>E33+E36</f>
        <v>0</v>
      </c>
      <c r="F32" s="34">
        <f>F33+F36</f>
        <v>0</v>
      </c>
      <c r="G32" s="7"/>
    </row>
    <row r="33" spans="1:7" s="6" customFormat="1" x14ac:dyDescent="0.25">
      <c r="A33" s="13" t="s">
        <v>38</v>
      </c>
      <c r="B33" s="14" t="s">
        <v>23</v>
      </c>
      <c r="C33" s="13" t="s">
        <v>29</v>
      </c>
      <c r="D33" s="34">
        <f>D34+D35</f>
        <v>0</v>
      </c>
      <c r="E33" s="34">
        <f>E34+E35</f>
        <v>0</v>
      </c>
      <c r="F33" s="34">
        <f>F34+F35</f>
        <v>0</v>
      </c>
      <c r="G33" s="7"/>
    </row>
    <row r="34" spans="1:7" s="8" customFormat="1" x14ac:dyDescent="0.25">
      <c r="A34" s="17"/>
      <c r="B34" s="18" t="s">
        <v>24</v>
      </c>
      <c r="C34" s="17" t="s">
        <v>29</v>
      </c>
      <c r="D34" s="36"/>
      <c r="E34" s="36"/>
      <c r="F34" s="36"/>
    </row>
    <row r="35" spans="1:7" s="8" customFormat="1" x14ac:dyDescent="0.25">
      <c r="A35" s="17"/>
      <c r="B35" s="18" t="s">
        <v>25</v>
      </c>
      <c r="C35" s="17" t="s">
        <v>29</v>
      </c>
      <c r="D35" s="36"/>
      <c r="E35" s="36"/>
      <c r="F35" s="36"/>
    </row>
    <row r="36" spans="1:7" s="6" customFormat="1" x14ac:dyDescent="0.25">
      <c r="A36" s="13" t="s">
        <v>39</v>
      </c>
      <c r="B36" s="14" t="s">
        <v>27</v>
      </c>
      <c r="C36" s="13" t="s">
        <v>29</v>
      </c>
      <c r="D36" s="34">
        <f>D37+D38</f>
        <v>0</v>
      </c>
      <c r="E36" s="34">
        <f>E37+E38</f>
        <v>0</v>
      </c>
      <c r="F36" s="34">
        <f>F37+F38</f>
        <v>0</v>
      </c>
      <c r="G36" s="7"/>
    </row>
    <row r="37" spans="1:7" s="8" customFormat="1" x14ac:dyDescent="0.25">
      <c r="A37" s="17"/>
      <c r="B37" s="18" t="s">
        <v>24</v>
      </c>
      <c r="C37" s="17" t="s">
        <v>29</v>
      </c>
      <c r="D37" s="36"/>
      <c r="E37" s="36"/>
      <c r="F37" s="36"/>
    </row>
    <row r="38" spans="1:7" s="9" customFormat="1" x14ac:dyDescent="0.25">
      <c r="A38" s="19"/>
      <c r="B38" s="18" t="s">
        <v>25</v>
      </c>
      <c r="C38" s="17" t="s">
        <v>29</v>
      </c>
      <c r="D38" s="37"/>
      <c r="E38" s="37"/>
      <c r="F38" s="37"/>
      <c r="G38" s="8"/>
    </row>
    <row r="39" spans="1:7" s="11" customFormat="1" ht="61.5" customHeight="1" x14ac:dyDescent="0.25">
      <c r="A39" s="13" t="s">
        <v>40</v>
      </c>
      <c r="B39" s="14" t="s">
        <v>43</v>
      </c>
      <c r="C39" s="13" t="s">
        <v>29</v>
      </c>
      <c r="D39" s="34">
        <f>D40+D43</f>
        <v>0</v>
      </c>
      <c r="E39" s="34">
        <f>E40+E43</f>
        <v>0</v>
      </c>
      <c r="F39" s="34">
        <f>F40+F43</f>
        <v>0</v>
      </c>
      <c r="G39" s="7"/>
    </row>
    <row r="40" spans="1:7" s="11" customFormat="1" x14ac:dyDescent="0.25">
      <c r="A40" s="13" t="s">
        <v>41</v>
      </c>
      <c r="B40" s="14" t="s">
        <v>23</v>
      </c>
      <c r="C40" s="13" t="s">
        <v>29</v>
      </c>
      <c r="D40" s="34">
        <f>D41+D42</f>
        <v>0</v>
      </c>
      <c r="E40" s="34">
        <f>E41+E42</f>
        <v>0</v>
      </c>
      <c r="F40" s="34">
        <f>F41+F42</f>
        <v>0</v>
      </c>
      <c r="G40" s="7"/>
    </row>
    <row r="41" spans="1:7" s="8" customFormat="1" x14ac:dyDescent="0.25">
      <c r="A41" s="17"/>
      <c r="B41" s="18" t="s">
        <v>24</v>
      </c>
      <c r="C41" s="17" t="s">
        <v>29</v>
      </c>
      <c r="D41" s="36"/>
      <c r="E41" s="36"/>
      <c r="F41" s="36"/>
    </row>
    <row r="42" spans="1:7" s="8" customFormat="1" x14ac:dyDescent="0.25">
      <c r="A42" s="17"/>
      <c r="B42" s="18" t="s">
        <v>25</v>
      </c>
      <c r="C42" s="17" t="s">
        <v>29</v>
      </c>
      <c r="D42" s="36"/>
      <c r="E42" s="36"/>
      <c r="F42" s="36"/>
    </row>
    <row r="43" spans="1:7" s="11" customFormat="1" x14ac:dyDescent="0.25">
      <c r="A43" s="13" t="s">
        <v>42</v>
      </c>
      <c r="B43" s="14" t="s">
        <v>27</v>
      </c>
      <c r="C43" s="13" t="s">
        <v>29</v>
      </c>
      <c r="D43" s="34">
        <f>D44+D45</f>
        <v>0</v>
      </c>
      <c r="E43" s="34">
        <f>E44+E45</f>
        <v>0</v>
      </c>
      <c r="F43" s="34">
        <f>F44+F45</f>
        <v>0</v>
      </c>
      <c r="G43" s="7"/>
    </row>
    <row r="44" spans="1:7" s="8" customFormat="1" x14ac:dyDescent="0.25">
      <c r="A44" s="17"/>
      <c r="B44" s="18" t="s">
        <v>24</v>
      </c>
      <c r="C44" s="17" t="s">
        <v>29</v>
      </c>
      <c r="D44" s="36"/>
      <c r="E44" s="36"/>
      <c r="F44" s="36"/>
    </row>
    <row r="45" spans="1:7" s="8" customFormat="1" x14ac:dyDescent="0.25">
      <c r="A45" s="17"/>
      <c r="B45" s="18" t="s">
        <v>25</v>
      </c>
      <c r="C45" s="17" t="s">
        <v>29</v>
      </c>
      <c r="D45" s="36"/>
      <c r="E45" s="36"/>
      <c r="F45" s="36"/>
    </row>
    <row r="46" spans="1:7" s="11" customFormat="1" ht="28.5" x14ac:dyDescent="0.25">
      <c r="A46" s="13" t="s">
        <v>44</v>
      </c>
      <c r="B46" s="14" t="s">
        <v>111</v>
      </c>
      <c r="C46" s="13" t="s">
        <v>29</v>
      </c>
      <c r="D46" s="34">
        <f>D47+D50</f>
        <v>272590.29800000001</v>
      </c>
      <c r="E46" s="34">
        <f>E47+E50</f>
        <v>263883.09999999998</v>
      </c>
      <c r="F46" s="34">
        <f>F47+F50</f>
        <v>279210</v>
      </c>
      <c r="G46" s="7"/>
    </row>
    <row r="47" spans="1:7" s="11" customFormat="1" x14ac:dyDescent="0.25">
      <c r="A47" s="13" t="s">
        <v>45</v>
      </c>
      <c r="B47" s="14" t="s">
        <v>23</v>
      </c>
      <c r="C47" s="13" t="s">
        <v>29</v>
      </c>
      <c r="D47" s="34">
        <f>D48+D49</f>
        <v>0</v>
      </c>
      <c r="E47" s="34">
        <f>E48+E49</f>
        <v>0</v>
      </c>
      <c r="F47" s="34">
        <f>F48+F49</f>
        <v>0</v>
      </c>
      <c r="G47" s="7"/>
    </row>
    <row r="48" spans="1:7" s="8" customFormat="1" x14ac:dyDescent="0.25">
      <c r="A48" s="17"/>
      <c r="B48" s="18" t="s">
        <v>24</v>
      </c>
      <c r="C48" s="17" t="s">
        <v>29</v>
      </c>
      <c r="D48" s="36"/>
      <c r="E48" s="36"/>
      <c r="F48" s="36"/>
    </row>
    <row r="49" spans="1:13" s="8" customFormat="1" x14ac:dyDescent="0.25">
      <c r="A49" s="17"/>
      <c r="B49" s="18" t="s">
        <v>25</v>
      </c>
      <c r="C49" s="17" t="s">
        <v>29</v>
      </c>
      <c r="D49" s="36"/>
      <c r="E49" s="36"/>
      <c r="F49" s="36"/>
    </row>
    <row r="50" spans="1:13" s="11" customFormat="1" x14ac:dyDescent="0.25">
      <c r="A50" s="13" t="s">
        <v>46</v>
      </c>
      <c r="B50" s="14" t="s">
        <v>27</v>
      </c>
      <c r="C50" s="13" t="s">
        <v>29</v>
      </c>
      <c r="D50" s="34">
        <f>D51+D52</f>
        <v>272590.29800000001</v>
      </c>
      <c r="E50" s="34">
        <f>E51+E52</f>
        <v>263883.09999999998</v>
      </c>
      <c r="F50" s="34">
        <f>F51+F52</f>
        <v>279210</v>
      </c>
      <c r="G50" s="7"/>
    </row>
    <row r="51" spans="1:13" s="8" customFormat="1" x14ac:dyDescent="0.25">
      <c r="A51" s="17"/>
      <c r="B51" s="18" t="s">
        <v>24</v>
      </c>
      <c r="C51" s="17" t="s">
        <v>29</v>
      </c>
      <c r="D51" s="36">
        <v>143029.51800000001</v>
      </c>
      <c r="E51" s="36">
        <v>140324.29999999999</v>
      </c>
      <c r="F51" s="36">
        <v>148722</v>
      </c>
      <c r="H51" s="65"/>
      <c r="I51" s="65"/>
      <c r="J51" s="65"/>
      <c r="K51" s="65"/>
      <c r="L51" s="65"/>
      <c r="M51" s="65"/>
    </row>
    <row r="52" spans="1:13" s="8" customFormat="1" x14ac:dyDescent="0.25">
      <c r="A52" s="17"/>
      <c r="B52" s="18" t="s">
        <v>25</v>
      </c>
      <c r="C52" s="17" t="s">
        <v>29</v>
      </c>
      <c r="D52" s="36">
        <v>129560.78</v>
      </c>
      <c r="E52" s="36">
        <v>123558.8</v>
      </c>
      <c r="F52" s="36">
        <v>130488</v>
      </c>
      <c r="H52" s="65"/>
      <c r="I52" s="65"/>
      <c r="J52" s="65"/>
      <c r="K52" s="65"/>
      <c r="L52" s="65"/>
      <c r="M52" s="65"/>
    </row>
    <row r="53" spans="1:13" s="11" customFormat="1" ht="28.5" x14ac:dyDescent="0.25">
      <c r="A53" s="13" t="s">
        <v>47</v>
      </c>
      <c r="B53" s="14" t="s">
        <v>130</v>
      </c>
      <c r="C53" s="13" t="s">
        <v>29</v>
      </c>
      <c r="D53" s="34">
        <f>D54+D57</f>
        <v>25406.197</v>
      </c>
      <c r="E53" s="34">
        <f>E54+E57</f>
        <v>25257</v>
      </c>
      <c r="F53" s="34">
        <f>F54+F57</f>
        <v>25072</v>
      </c>
      <c r="G53" s="7"/>
    </row>
    <row r="54" spans="1:13" s="11" customFormat="1" x14ac:dyDescent="0.25">
      <c r="A54" s="13" t="s">
        <v>48</v>
      </c>
      <c r="B54" s="14" t="s">
        <v>23</v>
      </c>
      <c r="C54" s="13" t="s">
        <v>29</v>
      </c>
      <c r="D54" s="34">
        <f>D55+D56</f>
        <v>0</v>
      </c>
      <c r="E54" s="34">
        <f>E55+E56</f>
        <v>0</v>
      </c>
      <c r="F54" s="34">
        <f>F55+F56</f>
        <v>0</v>
      </c>
      <c r="G54" s="7"/>
    </row>
    <row r="55" spans="1:13" s="8" customFormat="1" x14ac:dyDescent="0.25">
      <c r="A55" s="17"/>
      <c r="B55" s="18" t="s">
        <v>24</v>
      </c>
      <c r="C55" s="17" t="s">
        <v>29</v>
      </c>
      <c r="D55" s="36"/>
      <c r="E55" s="36"/>
      <c r="F55" s="36"/>
    </row>
    <row r="56" spans="1:13" s="8" customFormat="1" x14ac:dyDescent="0.25">
      <c r="A56" s="17"/>
      <c r="B56" s="18" t="s">
        <v>25</v>
      </c>
      <c r="C56" s="17" t="s">
        <v>29</v>
      </c>
      <c r="D56" s="36"/>
      <c r="E56" s="36"/>
      <c r="F56" s="36"/>
    </row>
    <row r="57" spans="1:13" s="11" customFormat="1" x14ac:dyDescent="0.25">
      <c r="A57" s="13" t="s">
        <v>49</v>
      </c>
      <c r="B57" s="14" t="s">
        <v>27</v>
      </c>
      <c r="C57" s="13" t="s">
        <v>29</v>
      </c>
      <c r="D57" s="34">
        <f>D58+D59</f>
        <v>25406.197</v>
      </c>
      <c r="E57" s="34">
        <f>E58+E59</f>
        <v>25257</v>
      </c>
      <c r="F57" s="34">
        <f>F58+F59</f>
        <v>25072</v>
      </c>
      <c r="G57" s="7"/>
    </row>
    <row r="58" spans="1:13" s="8" customFormat="1" x14ac:dyDescent="0.25">
      <c r="A58" s="17"/>
      <c r="B58" s="18" t="s">
        <v>24</v>
      </c>
      <c r="C58" s="17" t="s">
        <v>29</v>
      </c>
      <c r="D58" s="36">
        <v>12753.937</v>
      </c>
      <c r="E58" s="36">
        <v>12655</v>
      </c>
      <c r="F58" s="36">
        <v>12422</v>
      </c>
      <c r="H58" s="65"/>
      <c r="I58" s="65"/>
      <c r="J58" s="65"/>
      <c r="K58" s="65"/>
      <c r="L58" s="65"/>
      <c r="M58" s="65"/>
    </row>
    <row r="59" spans="1:13" s="8" customFormat="1" x14ac:dyDescent="0.25">
      <c r="A59" s="17"/>
      <c r="B59" s="18" t="s">
        <v>25</v>
      </c>
      <c r="C59" s="17" t="s">
        <v>29</v>
      </c>
      <c r="D59" s="36">
        <v>12652.26</v>
      </c>
      <c r="E59" s="36">
        <v>12602</v>
      </c>
      <c r="F59" s="36">
        <v>12650</v>
      </c>
      <c r="H59" s="65"/>
      <c r="I59" s="65"/>
      <c r="J59" s="65"/>
      <c r="K59" s="65"/>
      <c r="L59" s="65"/>
      <c r="M59" s="65"/>
    </row>
    <row r="60" spans="1:13" s="11" customFormat="1" ht="57" x14ac:dyDescent="0.25">
      <c r="A60" s="41" t="s">
        <v>50</v>
      </c>
      <c r="B60" s="42" t="s">
        <v>115</v>
      </c>
      <c r="C60" s="41"/>
      <c r="D60" s="43">
        <f>D61+D64+D67+D70</f>
        <v>2344482.5130000003</v>
      </c>
      <c r="E60" s="43">
        <f>E61+E64+E67+E70</f>
        <v>2292904.0999999996</v>
      </c>
      <c r="F60" s="43">
        <f>F61+F64+F67+F70</f>
        <v>2006610.9999999998</v>
      </c>
      <c r="G60" s="7"/>
    </row>
    <row r="61" spans="1:13" s="11" customFormat="1" x14ac:dyDescent="0.25">
      <c r="A61" s="20"/>
      <c r="B61" s="14" t="s">
        <v>51</v>
      </c>
      <c r="C61" s="13" t="s">
        <v>29</v>
      </c>
      <c r="D61" s="39">
        <f>D62+D63</f>
        <v>701793.41399999987</v>
      </c>
      <c r="E61" s="39">
        <f>E62+E63</f>
        <v>698285.62</v>
      </c>
      <c r="F61" s="39">
        <f>F62+F63</f>
        <v>701793.42999999993</v>
      </c>
      <c r="G61" s="7"/>
    </row>
    <row r="62" spans="1:13" s="8" customFormat="1" x14ac:dyDescent="0.25">
      <c r="A62" s="17"/>
      <c r="B62" s="18" t="s">
        <v>24</v>
      </c>
      <c r="C62" s="17" t="s">
        <v>29</v>
      </c>
      <c r="D62" s="36">
        <v>363291.12299999991</v>
      </c>
      <c r="E62" s="36">
        <v>364291.13</v>
      </c>
      <c r="F62" s="36">
        <v>363291.13</v>
      </c>
      <c r="H62" s="66"/>
      <c r="I62" s="66"/>
      <c r="J62" s="66"/>
      <c r="K62" s="66"/>
      <c r="L62" s="66"/>
      <c r="M62" s="66"/>
    </row>
    <row r="63" spans="1:13" s="8" customFormat="1" x14ac:dyDescent="0.25">
      <c r="A63" s="17"/>
      <c r="B63" s="18" t="s">
        <v>25</v>
      </c>
      <c r="C63" s="17" t="s">
        <v>29</v>
      </c>
      <c r="D63" s="36">
        <v>338502.29099999997</v>
      </c>
      <c r="E63" s="36">
        <v>333994.49</v>
      </c>
      <c r="F63" s="36">
        <v>338502.3</v>
      </c>
      <c r="H63" s="66"/>
      <c r="I63" s="66"/>
      <c r="J63" s="66"/>
      <c r="K63" s="66"/>
      <c r="L63" s="66"/>
      <c r="M63" s="66"/>
    </row>
    <row r="64" spans="1:13" s="11" customFormat="1" x14ac:dyDescent="0.25">
      <c r="A64" s="20"/>
      <c r="B64" s="14" t="s">
        <v>52</v>
      </c>
      <c r="C64" s="13" t="s">
        <v>29</v>
      </c>
      <c r="D64" s="39">
        <f>D65+D66</f>
        <v>403102.12300000002</v>
      </c>
      <c r="E64" s="39">
        <f>E65+E66</f>
        <v>391357.01</v>
      </c>
      <c r="F64" s="39">
        <f>F65+F66</f>
        <v>403102.12</v>
      </c>
      <c r="G64" s="7"/>
    </row>
    <row r="65" spans="1:13" s="8" customFormat="1" x14ac:dyDescent="0.25">
      <c r="A65" s="17"/>
      <c r="B65" s="18" t="s">
        <v>24</v>
      </c>
      <c r="C65" s="17" t="s">
        <v>29</v>
      </c>
      <c r="D65" s="36">
        <v>198845.81300000002</v>
      </c>
      <c r="E65" s="36">
        <v>199345.81</v>
      </c>
      <c r="F65" s="36">
        <v>198845.81</v>
      </c>
      <c r="H65" s="66"/>
      <c r="I65" s="66"/>
      <c r="J65" s="66"/>
      <c r="K65" s="66"/>
      <c r="L65" s="66"/>
      <c r="M65" s="66"/>
    </row>
    <row r="66" spans="1:13" s="8" customFormat="1" x14ac:dyDescent="0.25">
      <c r="A66" s="17"/>
      <c r="B66" s="18" t="s">
        <v>25</v>
      </c>
      <c r="C66" s="17" t="s">
        <v>29</v>
      </c>
      <c r="D66" s="36">
        <v>204256.31</v>
      </c>
      <c r="E66" s="36">
        <v>192011.2</v>
      </c>
      <c r="F66" s="36">
        <v>204256.31</v>
      </c>
      <c r="H66" s="66"/>
      <c r="I66" s="66"/>
      <c r="J66" s="66"/>
      <c r="K66" s="66"/>
      <c r="L66" s="66"/>
      <c r="M66" s="66"/>
    </row>
    <row r="67" spans="1:13" s="11" customFormat="1" x14ac:dyDescent="0.25">
      <c r="A67" s="20"/>
      <c r="B67" s="14" t="s">
        <v>53</v>
      </c>
      <c r="C67" s="13" t="s">
        <v>29</v>
      </c>
      <c r="D67" s="39">
        <f>D68+D69</f>
        <v>526605.13500000001</v>
      </c>
      <c r="E67" s="39">
        <f>E68+E69</f>
        <v>423269.81999999995</v>
      </c>
      <c r="F67" s="39">
        <f>F68+F69</f>
        <v>571451.27</v>
      </c>
      <c r="G67" s="7"/>
    </row>
    <row r="68" spans="1:13" s="8" customFormat="1" x14ac:dyDescent="0.25">
      <c r="A68" s="17"/>
      <c r="B68" s="18" t="s">
        <v>24</v>
      </c>
      <c r="C68" s="17" t="s">
        <v>29</v>
      </c>
      <c r="D68" s="36">
        <v>253760.758</v>
      </c>
      <c r="E68" s="36">
        <v>195811.5</v>
      </c>
      <c r="F68" s="36">
        <v>282591.45</v>
      </c>
      <c r="G68" s="65"/>
      <c r="H68" s="66"/>
      <c r="I68" s="66"/>
      <c r="J68" s="66"/>
      <c r="K68" s="66"/>
      <c r="L68" s="66"/>
      <c r="M68" s="66"/>
    </row>
    <row r="69" spans="1:13" s="8" customFormat="1" x14ac:dyDescent="0.25">
      <c r="A69" s="17"/>
      <c r="B69" s="18" t="s">
        <v>25</v>
      </c>
      <c r="C69" s="17" t="s">
        <v>29</v>
      </c>
      <c r="D69" s="36">
        <v>272844.37699999998</v>
      </c>
      <c r="E69" s="36">
        <v>227458.31999999998</v>
      </c>
      <c r="F69" s="36">
        <v>288859.82</v>
      </c>
      <c r="G69" s="65"/>
      <c r="H69" s="66"/>
      <c r="I69" s="66"/>
      <c r="J69" s="66"/>
      <c r="K69" s="66"/>
      <c r="L69" s="66"/>
      <c r="M69" s="66"/>
    </row>
    <row r="70" spans="1:13" s="11" customFormat="1" x14ac:dyDescent="0.25">
      <c r="A70" s="20"/>
      <c r="B70" s="14" t="s">
        <v>54</v>
      </c>
      <c r="C70" s="13" t="s">
        <v>29</v>
      </c>
      <c r="D70" s="39">
        <f>D71+D72</f>
        <v>712981.84100000001</v>
      </c>
      <c r="E70" s="39">
        <f>E71+E72</f>
        <v>779991.64999999991</v>
      </c>
      <c r="F70" s="39">
        <f>F71+F72</f>
        <v>330264.18</v>
      </c>
      <c r="G70" s="7"/>
    </row>
    <row r="71" spans="1:13" s="8" customFormat="1" x14ac:dyDescent="0.25">
      <c r="A71" s="17"/>
      <c r="B71" s="18" t="s">
        <v>24</v>
      </c>
      <c r="C71" s="17" t="s">
        <v>29</v>
      </c>
      <c r="D71" s="36">
        <v>343664.52200000006</v>
      </c>
      <c r="E71" s="36">
        <v>386075.36</v>
      </c>
      <c r="F71" s="36">
        <v>170286.61</v>
      </c>
      <c r="H71" s="66"/>
      <c r="I71" s="66"/>
      <c r="J71" s="66"/>
      <c r="K71" s="66"/>
      <c r="L71" s="66"/>
      <c r="M71" s="66"/>
    </row>
    <row r="72" spans="1:13" s="8" customFormat="1" x14ac:dyDescent="0.25">
      <c r="A72" s="17"/>
      <c r="B72" s="18" t="s">
        <v>25</v>
      </c>
      <c r="C72" s="17" t="s">
        <v>29</v>
      </c>
      <c r="D72" s="36">
        <v>369317.31900000002</v>
      </c>
      <c r="E72" s="36">
        <v>393916.29</v>
      </c>
      <c r="F72" s="36">
        <v>159977.57</v>
      </c>
      <c r="H72" s="66"/>
      <c r="I72" s="66"/>
      <c r="J72" s="66"/>
      <c r="K72" s="66"/>
      <c r="L72" s="66"/>
      <c r="M72" s="66"/>
    </row>
    <row r="73" spans="1:13" s="11" customFormat="1" ht="42.75" x14ac:dyDescent="0.25">
      <c r="A73" s="41" t="s">
        <v>55</v>
      </c>
      <c r="B73" s="42" t="s">
        <v>56</v>
      </c>
      <c r="C73" s="41"/>
      <c r="D73" s="43">
        <f>D74+D75</f>
        <v>512061.39500000002</v>
      </c>
      <c r="E73" s="43">
        <f>E74+E75</f>
        <v>558387.30000000005</v>
      </c>
      <c r="F73" s="43">
        <f>F74+F75</f>
        <v>555320.56099999999</v>
      </c>
      <c r="G73" s="7"/>
      <c r="H73" s="10"/>
    </row>
    <row r="74" spans="1:13" s="8" customFormat="1" x14ac:dyDescent="0.25">
      <c r="A74" s="17"/>
      <c r="B74" s="18" t="s">
        <v>24</v>
      </c>
      <c r="C74" s="17" t="s">
        <v>29</v>
      </c>
      <c r="D74" s="36">
        <v>297680.897</v>
      </c>
      <c r="E74" s="36">
        <v>272313.7</v>
      </c>
      <c r="F74" s="36">
        <v>266776.71999999997</v>
      </c>
      <c r="G74" s="65"/>
      <c r="H74" s="10"/>
      <c r="I74" s="66"/>
      <c r="J74" s="66"/>
      <c r="K74" s="66"/>
      <c r="L74" s="66"/>
      <c r="M74" s="66"/>
    </row>
    <row r="75" spans="1:13" s="8" customFormat="1" x14ac:dyDescent="0.25">
      <c r="A75" s="17"/>
      <c r="B75" s="18" t="s">
        <v>25</v>
      </c>
      <c r="C75" s="17" t="s">
        <v>29</v>
      </c>
      <c r="D75" s="36">
        <v>214380.49800000002</v>
      </c>
      <c r="E75" s="36">
        <v>286073.59999999998</v>
      </c>
      <c r="F75" s="36">
        <v>288543.84100000001</v>
      </c>
      <c r="G75" s="65"/>
      <c r="H75" s="66"/>
      <c r="I75" s="66"/>
      <c r="J75" s="66"/>
      <c r="K75" s="66"/>
      <c r="L75" s="66"/>
      <c r="M75" s="66"/>
    </row>
    <row r="76" spans="1:13" s="11" customFormat="1" ht="28.5" x14ac:dyDescent="0.25">
      <c r="A76" s="20" t="s">
        <v>57</v>
      </c>
      <c r="B76" s="14" t="s">
        <v>124</v>
      </c>
      <c r="C76" s="20"/>
      <c r="D76" s="47">
        <f>D77+D78+D83</f>
        <v>471.41700000000003</v>
      </c>
      <c r="E76" s="59">
        <f>E77+E78+E83</f>
        <v>472.89299999999997</v>
      </c>
      <c r="F76" s="47">
        <f>F77+F78+F83</f>
        <v>512.59699999999998</v>
      </c>
      <c r="G76" s="7"/>
      <c r="I76" s="71"/>
      <c r="J76" s="71"/>
    </row>
    <row r="77" spans="1:13" s="10" customFormat="1" ht="30" x14ac:dyDescent="0.25">
      <c r="A77" s="21" t="s">
        <v>58</v>
      </c>
      <c r="B77" s="16" t="s">
        <v>59</v>
      </c>
      <c r="C77" s="15" t="s">
        <v>62</v>
      </c>
      <c r="D77" s="46">
        <v>459.97</v>
      </c>
      <c r="E77" s="46">
        <v>461.291</v>
      </c>
      <c r="F77" s="46">
        <v>500.84399999999999</v>
      </c>
      <c r="G77" s="64"/>
      <c r="I77" s="71"/>
      <c r="J77" s="71"/>
    </row>
    <row r="78" spans="1:13" s="10" customFormat="1" ht="45" customHeight="1" x14ac:dyDescent="0.25">
      <c r="A78" s="21" t="s">
        <v>60</v>
      </c>
      <c r="B78" s="16" t="s">
        <v>114</v>
      </c>
      <c r="C78" s="15" t="s">
        <v>62</v>
      </c>
      <c r="D78" s="61">
        <f>D79+D80+D81+D82</f>
        <v>11.436</v>
      </c>
      <c r="E78" s="62">
        <f t="shared" ref="E78:F78" si="3">E79+E80+E81+E82</f>
        <v>11.588999999999999</v>
      </c>
      <c r="F78" s="61">
        <f t="shared" si="3"/>
        <v>11.74</v>
      </c>
      <c r="G78" s="7"/>
      <c r="I78" s="71"/>
      <c r="J78" s="71"/>
    </row>
    <row r="79" spans="1:13" s="10" customFormat="1" x14ac:dyDescent="0.25">
      <c r="A79" s="21"/>
      <c r="B79" s="16" t="s">
        <v>51</v>
      </c>
      <c r="C79" s="15" t="s">
        <v>62</v>
      </c>
      <c r="D79" s="61">
        <v>10.432</v>
      </c>
      <c r="E79" s="62">
        <v>10.532</v>
      </c>
      <c r="F79" s="61">
        <v>10.632</v>
      </c>
      <c r="G79" s="7"/>
      <c r="I79" s="71"/>
      <c r="J79" s="71"/>
    </row>
    <row r="80" spans="1:13" s="10" customFormat="1" x14ac:dyDescent="0.25">
      <c r="A80" s="21"/>
      <c r="B80" s="16" t="s">
        <v>52</v>
      </c>
      <c r="C80" s="15" t="s">
        <v>62</v>
      </c>
      <c r="D80" s="61">
        <v>0.871</v>
      </c>
      <c r="E80" s="62">
        <v>0.92100000000000004</v>
      </c>
      <c r="F80" s="61">
        <v>0.97099999999999997</v>
      </c>
      <c r="G80" s="7"/>
      <c r="I80" s="71"/>
      <c r="J80" s="71"/>
    </row>
    <row r="81" spans="1:10" s="10" customFormat="1" x14ac:dyDescent="0.25">
      <c r="A81" s="21"/>
      <c r="B81" s="16" t="s">
        <v>53</v>
      </c>
      <c r="C81" s="15" t="s">
        <v>62</v>
      </c>
      <c r="D81" s="61">
        <v>0.125</v>
      </c>
      <c r="E81" s="62">
        <v>0.128</v>
      </c>
      <c r="F81" s="61">
        <v>0.13100000000000001</v>
      </c>
      <c r="G81" s="7"/>
      <c r="I81" s="71"/>
      <c r="J81" s="71"/>
    </row>
    <row r="82" spans="1:10" s="10" customFormat="1" x14ac:dyDescent="0.25">
      <c r="A82" s="21"/>
      <c r="B82" s="16" t="s">
        <v>54</v>
      </c>
      <c r="C82" s="15" t="s">
        <v>62</v>
      </c>
      <c r="D82" s="61">
        <v>8.0000000000000002E-3</v>
      </c>
      <c r="E82" s="62">
        <v>8.0000000000000002E-3</v>
      </c>
      <c r="F82" s="62">
        <f>E82-0.002</f>
        <v>6.0000000000000001E-3</v>
      </c>
      <c r="I82" s="71"/>
      <c r="J82" s="71"/>
    </row>
    <row r="83" spans="1:10" s="10" customFormat="1" ht="45" x14ac:dyDescent="0.25">
      <c r="A83" s="21" t="s">
        <v>63</v>
      </c>
      <c r="B83" s="16" t="s">
        <v>64</v>
      </c>
      <c r="C83" s="21"/>
      <c r="D83" s="61">
        <v>1.0999999999999999E-2</v>
      </c>
      <c r="E83" s="62">
        <v>1.2999999999999999E-2</v>
      </c>
      <c r="F83" s="61">
        <v>1.2999999999999999E-2</v>
      </c>
      <c r="G83" s="7"/>
      <c r="I83" s="71"/>
      <c r="J83" s="71"/>
    </row>
    <row r="84" spans="1:10" s="11" customFormat="1" ht="28.5" x14ac:dyDescent="0.25">
      <c r="A84" s="20" t="s">
        <v>65</v>
      </c>
      <c r="B84" s="14" t="s">
        <v>125</v>
      </c>
      <c r="C84" s="20"/>
      <c r="D84" s="39">
        <f>D85+D86+D91</f>
        <v>509847</v>
      </c>
      <c r="E84" s="39">
        <f t="shared" ref="E84:F84" si="4">E85+E86+E91</f>
        <v>519334</v>
      </c>
      <c r="F84" s="39">
        <f t="shared" si="4"/>
        <v>564046</v>
      </c>
      <c r="G84" s="7"/>
      <c r="I84" s="71"/>
      <c r="J84" s="71"/>
    </row>
    <row r="85" spans="1:10" s="10" customFormat="1" ht="30" x14ac:dyDescent="0.25">
      <c r="A85" s="21" t="s">
        <v>66</v>
      </c>
      <c r="B85" s="16" t="s">
        <v>59</v>
      </c>
      <c r="C85" s="15" t="s">
        <v>68</v>
      </c>
      <c r="D85" s="38">
        <v>466471</v>
      </c>
      <c r="E85" s="38">
        <v>467882</v>
      </c>
      <c r="F85" s="38">
        <v>507525</v>
      </c>
      <c r="G85" s="63"/>
      <c r="H85" s="40"/>
      <c r="I85" s="71"/>
      <c r="J85" s="71"/>
    </row>
    <row r="86" spans="1:10" s="10" customFormat="1" ht="60" x14ac:dyDescent="0.25">
      <c r="A86" s="21" t="s">
        <v>67</v>
      </c>
      <c r="B86" s="16" t="s">
        <v>61</v>
      </c>
      <c r="C86" s="15" t="s">
        <v>68</v>
      </c>
      <c r="D86" s="38">
        <f>D87+D88+D89+D90</f>
        <v>42067</v>
      </c>
      <c r="E86" s="48">
        <f>E87+E88+E89+E90</f>
        <v>50143</v>
      </c>
      <c r="F86" s="38">
        <f>F87+F88+F89+F90</f>
        <v>55212</v>
      </c>
      <c r="G86" s="7"/>
      <c r="I86" s="71"/>
      <c r="J86" s="71"/>
    </row>
    <row r="87" spans="1:10" s="10" customFormat="1" x14ac:dyDescent="0.25">
      <c r="A87" s="21"/>
      <c r="B87" s="16" t="s">
        <v>51</v>
      </c>
      <c r="C87" s="15" t="s">
        <v>68</v>
      </c>
      <c r="D87" s="38">
        <v>39695</v>
      </c>
      <c r="E87" s="48">
        <v>47695</v>
      </c>
      <c r="F87" s="38">
        <v>52695</v>
      </c>
      <c r="G87" s="7"/>
      <c r="I87" s="71"/>
      <c r="J87" s="71"/>
    </row>
    <row r="88" spans="1:10" s="10" customFormat="1" x14ac:dyDescent="0.25">
      <c r="A88" s="21"/>
      <c r="B88" s="16" t="s">
        <v>52</v>
      </c>
      <c r="C88" s="15" t="s">
        <v>68</v>
      </c>
      <c r="D88" s="48">
        <v>1908</v>
      </c>
      <c r="E88" s="48">
        <v>1980</v>
      </c>
      <c r="F88" s="38">
        <v>2060</v>
      </c>
      <c r="G88" s="7"/>
      <c r="I88" s="71"/>
      <c r="J88" s="71"/>
    </row>
    <row r="89" spans="1:10" s="10" customFormat="1" x14ac:dyDescent="0.25">
      <c r="A89" s="21"/>
      <c r="B89" s="16" t="s">
        <v>53</v>
      </c>
      <c r="C89" s="15" t="s">
        <v>68</v>
      </c>
      <c r="D89" s="38">
        <v>352</v>
      </c>
      <c r="E89" s="48">
        <v>356</v>
      </c>
      <c r="F89" s="48">
        <f>360-10</f>
        <v>350</v>
      </c>
      <c r="G89" s="7"/>
      <c r="I89" s="71"/>
      <c r="J89" s="71"/>
    </row>
    <row r="90" spans="1:10" s="10" customFormat="1" x14ac:dyDescent="0.25">
      <c r="A90" s="21"/>
      <c r="B90" s="16" t="s">
        <v>54</v>
      </c>
      <c r="C90" s="15" t="s">
        <v>68</v>
      </c>
      <c r="D90" s="38">
        <v>112</v>
      </c>
      <c r="E90" s="48">
        <v>112</v>
      </c>
      <c r="F90" s="48">
        <f>112-1-4</f>
        <v>107</v>
      </c>
      <c r="G90" s="7"/>
      <c r="I90" s="71"/>
      <c r="J90" s="71"/>
    </row>
    <row r="91" spans="1:10" s="10" customFormat="1" ht="45" x14ac:dyDescent="0.25">
      <c r="A91" s="21" t="s">
        <v>105</v>
      </c>
      <c r="B91" s="16" t="s">
        <v>64</v>
      </c>
      <c r="C91" s="15" t="s">
        <v>68</v>
      </c>
      <c r="D91" s="38">
        <v>1309</v>
      </c>
      <c r="E91" s="48">
        <v>1309</v>
      </c>
      <c r="F91" s="38">
        <v>1309</v>
      </c>
      <c r="G91" s="7"/>
    </row>
    <row r="92" spans="1:10" s="11" customFormat="1" x14ac:dyDescent="0.25">
      <c r="A92" s="20" t="s">
        <v>69</v>
      </c>
      <c r="B92" s="14" t="s">
        <v>70</v>
      </c>
      <c r="C92" s="20" t="s">
        <v>68</v>
      </c>
      <c r="D92" s="39">
        <f>D84</f>
        <v>509847</v>
      </c>
      <c r="E92" s="39">
        <f>E84</f>
        <v>519334</v>
      </c>
      <c r="F92" s="39">
        <f>F84</f>
        <v>564046</v>
      </c>
      <c r="G92" s="7"/>
    </row>
    <row r="93" spans="1:10" s="11" customFormat="1" ht="28.5" x14ac:dyDescent="0.25">
      <c r="A93" s="20" t="s">
        <v>71</v>
      </c>
      <c r="B93" s="14" t="s">
        <v>72</v>
      </c>
      <c r="C93" s="20" t="s">
        <v>73</v>
      </c>
      <c r="D93" s="39">
        <v>786483.28700000013</v>
      </c>
      <c r="E93" s="39">
        <v>886106.30630000005</v>
      </c>
      <c r="F93" s="39">
        <v>1418224.7486326101</v>
      </c>
      <c r="G93" s="7"/>
    </row>
    <row r="94" spans="1:10" s="11" customFormat="1" ht="42.75" x14ac:dyDescent="0.25">
      <c r="A94" s="20" t="s">
        <v>74</v>
      </c>
      <c r="B94" s="14" t="s">
        <v>75</v>
      </c>
      <c r="C94" s="20"/>
      <c r="D94" s="39"/>
      <c r="E94" s="39"/>
      <c r="F94" s="39"/>
      <c r="G94" s="7"/>
    </row>
    <row r="95" spans="1:10" s="10" customFormat="1" x14ac:dyDescent="0.25">
      <c r="A95" s="21" t="s">
        <v>76</v>
      </c>
      <c r="B95" s="16" t="s">
        <v>77</v>
      </c>
      <c r="C95" s="21" t="s">
        <v>78</v>
      </c>
      <c r="D95" s="38">
        <v>544</v>
      </c>
      <c r="E95" s="38">
        <v>566</v>
      </c>
      <c r="F95" s="38">
        <v>566</v>
      </c>
      <c r="G95" s="7"/>
    </row>
    <row r="96" spans="1:10" s="10" customFormat="1" ht="30" x14ac:dyDescent="0.25">
      <c r="A96" s="21" t="s">
        <v>79</v>
      </c>
      <c r="B96" s="16" t="s">
        <v>80</v>
      </c>
      <c r="C96" s="15" t="s">
        <v>81</v>
      </c>
      <c r="D96" s="46">
        <v>42.493757675816099</v>
      </c>
      <c r="E96" s="46">
        <v>37.578898998822098</v>
      </c>
      <c r="F96" s="46">
        <v>50.094334297458602</v>
      </c>
      <c r="G96" s="7"/>
    </row>
    <row r="97" spans="1:8" s="10" customFormat="1" ht="90" x14ac:dyDescent="0.25">
      <c r="A97" s="21" t="s">
        <v>82</v>
      </c>
      <c r="B97" s="16" t="s">
        <v>83</v>
      </c>
      <c r="C97" s="21"/>
      <c r="D97" s="35" t="s">
        <v>117</v>
      </c>
      <c r="E97" s="35" t="s">
        <v>117</v>
      </c>
      <c r="F97" s="35" t="s">
        <v>117</v>
      </c>
      <c r="G97" s="7"/>
    </row>
    <row r="98" spans="1:8" s="11" customFormat="1" x14ac:dyDescent="0.25">
      <c r="A98" s="20" t="s">
        <v>84</v>
      </c>
      <c r="B98" s="14" t="s">
        <v>85</v>
      </c>
      <c r="C98" s="20" t="s">
        <v>73</v>
      </c>
      <c r="D98" s="39">
        <v>175129.20767</v>
      </c>
      <c r="E98" s="39">
        <v>169726.43599999999</v>
      </c>
      <c r="F98" s="39">
        <v>178313.28858749999</v>
      </c>
      <c r="G98" s="7"/>
    </row>
    <row r="99" spans="1:8" s="11" customFormat="1" x14ac:dyDescent="0.25">
      <c r="A99" s="20" t="s">
        <v>86</v>
      </c>
      <c r="B99" s="14" t="s">
        <v>87</v>
      </c>
      <c r="C99" s="20" t="s">
        <v>73</v>
      </c>
      <c r="D99" s="39">
        <v>290887.49100000004</v>
      </c>
      <c r="E99" s="39">
        <v>80064.057000000001</v>
      </c>
      <c r="F99" s="39">
        <v>233428.30506000001</v>
      </c>
      <c r="G99" s="7"/>
    </row>
    <row r="100" spans="1:8" s="11" customFormat="1" x14ac:dyDescent="0.25">
      <c r="A100" s="20" t="s">
        <v>88</v>
      </c>
      <c r="B100" s="14" t="s">
        <v>89</v>
      </c>
      <c r="C100" s="20" t="s">
        <v>73</v>
      </c>
      <c r="D100" s="50">
        <v>49117.988400000002</v>
      </c>
      <c r="E100" s="39">
        <v>41614.864784999998</v>
      </c>
      <c r="F100" s="39">
        <v>20554.441982329201</v>
      </c>
      <c r="G100" s="7"/>
    </row>
    <row r="101" spans="1:8" s="11" customFormat="1" x14ac:dyDescent="0.25">
      <c r="A101" s="20" t="s">
        <v>90</v>
      </c>
      <c r="B101" s="14" t="s">
        <v>91</v>
      </c>
      <c r="C101" s="20" t="s">
        <v>73</v>
      </c>
      <c r="D101" s="52" t="s">
        <v>135</v>
      </c>
      <c r="E101" s="53" t="s">
        <v>118</v>
      </c>
      <c r="F101" s="53" t="s">
        <v>118</v>
      </c>
      <c r="G101" s="7"/>
    </row>
    <row r="102" spans="1:8" s="11" customFormat="1" ht="28.5" x14ac:dyDescent="0.25">
      <c r="A102" s="20" t="s">
        <v>92</v>
      </c>
      <c r="B102" s="14" t="s">
        <v>93</v>
      </c>
      <c r="C102" s="20" t="s">
        <v>94</v>
      </c>
      <c r="D102" s="54">
        <f>D100/D93*100</f>
        <v>6.245267917562245</v>
      </c>
      <c r="E102" s="54">
        <f t="shared" ref="E102:F102" si="5">E100/E93*100</f>
        <v>4.6963738424078967</v>
      </c>
      <c r="F102" s="54">
        <f t="shared" si="5"/>
        <v>1.4493078055609232</v>
      </c>
      <c r="G102" s="7"/>
    </row>
    <row r="103" spans="1:8" s="11" customFormat="1" ht="171" x14ac:dyDescent="0.25">
      <c r="A103" s="20" t="s">
        <v>95</v>
      </c>
      <c r="B103" s="14" t="s">
        <v>96</v>
      </c>
      <c r="C103" s="20"/>
      <c r="D103" s="34"/>
      <c r="E103" s="34"/>
      <c r="F103" s="34" t="s">
        <v>137</v>
      </c>
      <c r="G103" s="7"/>
      <c r="H103" s="79"/>
    </row>
    <row r="104" spans="1:8" s="10" customFormat="1" x14ac:dyDescent="0.25">
      <c r="A104" s="5"/>
      <c r="B104" s="7"/>
      <c r="C104" s="5"/>
      <c r="E104" s="40"/>
      <c r="F104" s="40"/>
      <c r="G104" s="7"/>
    </row>
    <row r="105" spans="1:8" s="10" customFormat="1" ht="30" customHeight="1" x14ac:dyDescent="0.25">
      <c r="A105" s="5"/>
      <c r="B105" s="74"/>
      <c r="C105" s="74"/>
      <c r="D105" s="74"/>
      <c r="E105" s="74"/>
      <c r="F105" s="74"/>
      <c r="G105" s="7"/>
    </row>
    <row r="106" spans="1:8" s="57" customFormat="1" ht="36.75" customHeight="1" x14ac:dyDescent="0.25">
      <c r="A106" s="55"/>
      <c r="B106" s="73" t="s">
        <v>136</v>
      </c>
      <c r="C106" s="73"/>
      <c r="D106" s="73"/>
      <c r="E106" s="73"/>
      <c r="F106" s="73"/>
      <c r="G106" s="56"/>
    </row>
    <row r="107" spans="1:8" s="57" customFormat="1" ht="42.75" customHeight="1" x14ac:dyDescent="0.25">
      <c r="A107" s="55"/>
      <c r="B107" s="73" t="s">
        <v>119</v>
      </c>
      <c r="C107" s="73"/>
      <c r="D107" s="73"/>
      <c r="E107" s="73"/>
      <c r="F107" s="73"/>
      <c r="G107" s="56"/>
    </row>
    <row r="109" spans="1:8" s="10" customFormat="1" x14ac:dyDescent="0.25">
      <c r="A109" s="5"/>
      <c r="G109" s="7"/>
    </row>
    <row r="110" spans="1:8" s="10" customFormat="1" hidden="1" x14ac:dyDescent="0.25">
      <c r="A110" s="5"/>
      <c r="B110" s="7"/>
      <c r="C110" s="5"/>
      <c r="E110" s="40"/>
      <c r="F110" s="40"/>
      <c r="G110" s="7"/>
    </row>
    <row r="111" spans="1:8" s="10" customFormat="1" hidden="1" x14ac:dyDescent="0.25">
      <c r="A111" s="5"/>
      <c r="B111" s="16" t="s">
        <v>126</v>
      </c>
      <c r="C111" s="21"/>
      <c r="D111" s="38">
        <f t="shared" ref="D111:F112" si="6">D60/D86</f>
        <v>55.732106235291326</v>
      </c>
      <c r="E111" s="40">
        <f t="shared" si="6"/>
        <v>45.727301916518748</v>
      </c>
      <c r="F111" s="40">
        <f t="shared" si="6"/>
        <v>36.343747735999415</v>
      </c>
      <c r="G111" s="7"/>
    </row>
    <row r="112" spans="1:8" s="10" customFormat="1" hidden="1" x14ac:dyDescent="0.25">
      <c r="A112" s="5"/>
      <c r="B112" s="16" t="s">
        <v>51</v>
      </c>
      <c r="C112" s="21"/>
      <c r="D112" s="38">
        <f t="shared" si="6"/>
        <v>17.679642625015742</v>
      </c>
      <c r="E112" s="40">
        <f t="shared" si="6"/>
        <v>14.640646189328022</v>
      </c>
      <c r="F112" s="40">
        <f t="shared" si="6"/>
        <v>13.318026947528228</v>
      </c>
      <c r="G112" s="7"/>
    </row>
    <row r="113" spans="1:10" s="10" customFormat="1" hidden="1" x14ac:dyDescent="0.25">
      <c r="A113" s="5"/>
      <c r="B113" s="16" t="s">
        <v>52</v>
      </c>
      <c r="C113" s="21"/>
      <c r="D113" s="38">
        <f>D64/D88</f>
        <v>211.2694564989518</v>
      </c>
      <c r="E113" s="40">
        <f>E64/E88</f>
        <v>197.65505555555555</v>
      </c>
      <c r="F113" s="40">
        <f>F64/F88</f>
        <v>195.68064077669902</v>
      </c>
      <c r="G113" s="7"/>
    </row>
    <row r="114" spans="1:10" s="10" customFormat="1" hidden="1" x14ac:dyDescent="0.25">
      <c r="A114" s="5"/>
      <c r="B114" s="16" t="s">
        <v>53</v>
      </c>
      <c r="C114" s="21"/>
      <c r="D114" s="38">
        <f>D67/D89</f>
        <v>1496.0373153409091</v>
      </c>
      <c r="E114" s="40">
        <f>E67/E89</f>
        <v>1188.9601685393257</v>
      </c>
      <c r="F114" s="40">
        <f>F67/F89</f>
        <v>1632.7179142857144</v>
      </c>
      <c r="G114" s="7"/>
    </row>
    <row r="115" spans="1:10" s="10" customFormat="1" hidden="1" x14ac:dyDescent="0.25">
      <c r="A115" s="5"/>
      <c r="B115" s="16" t="s">
        <v>54</v>
      </c>
      <c r="C115" s="21"/>
      <c r="D115" s="38">
        <f>D70/D90</f>
        <v>6365.9092946428573</v>
      </c>
      <c r="E115" s="40">
        <f>E70/E90</f>
        <v>6964.2111607142851</v>
      </c>
      <c r="F115" s="40">
        <f>F70/F90</f>
        <v>3086.5811214953269</v>
      </c>
      <c r="G115" s="7"/>
    </row>
    <row r="116" spans="1:10" s="10" customFormat="1" hidden="1" x14ac:dyDescent="0.25">
      <c r="A116" s="5"/>
      <c r="B116" s="7"/>
      <c r="C116" s="5"/>
      <c r="E116" s="40"/>
      <c r="F116" s="40"/>
      <c r="G116" s="7"/>
    </row>
    <row r="117" spans="1:10" s="10" customFormat="1" hidden="1" x14ac:dyDescent="0.25">
      <c r="A117" s="5"/>
      <c r="B117" s="16" t="s">
        <v>134</v>
      </c>
      <c r="C117" s="5"/>
      <c r="D117" s="70">
        <f>D86/D78/1000</f>
        <v>3.678471493529206</v>
      </c>
      <c r="E117" s="70">
        <f t="shared" ref="E117:F117" si="7">E86/E78/1000</f>
        <v>4.3267753904564676</v>
      </c>
      <c r="F117" s="70">
        <f t="shared" si="7"/>
        <v>4.7028960817717209</v>
      </c>
      <c r="G117" s="7"/>
      <c r="H117" s="70" t="e">
        <f t="shared" ref="H117" si="8">H86/H78/1000</f>
        <v>#DIV/0!</v>
      </c>
      <c r="I117" s="70" t="e">
        <f>D117/H117</f>
        <v>#DIV/0!</v>
      </c>
      <c r="J117" s="70">
        <f>E117/D117</f>
        <v>1.1762427405153721</v>
      </c>
    </row>
    <row r="118" spans="1:10" s="10" customFormat="1" hidden="1" x14ac:dyDescent="0.25">
      <c r="A118" s="5"/>
      <c r="B118" s="16" t="s">
        <v>51</v>
      </c>
      <c r="C118" s="5"/>
      <c r="D118" s="70">
        <f t="shared" ref="D118:F121" si="9">D87/D79/1000</f>
        <v>3.8051188650306749</v>
      </c>
      <c r="E118" s="70">
        <f t="shared" si="9"/>
        <v>4.5285795670338018</v>
      </c>
      <c r="F118" s="70">
        <f t="shared" si="9"/>
        <v>4.956264108352145</v>
      </c>
      <c r="G118" s="7"/>
      <c r="H118" s="70" t="e">
        <f t="shared" ref="H118" si="10">H87/H79/1000</f>
        <v>#DIV/0!</v>
      </c>
      <c r="I118" s="70" t="e">
        <f t="shared" ref="I118:I121" si="11">D118/H118</f>
        <v>#DIV/0!</v>
      </c>
      <c r="J118" s="70">
        <f t="shared" ref="J118:J121" si="12">E118/D118</f>
        <v>1.1901282792114025</v>
      </c>
    </row>
    <row r="119" spans="1:10" s="10" customFormat="1" hidden="1" x14ac:dyDescent="0.25">
      <c r="A119" s="5"/>
      <c r="B119" s="16" t="s">
        <v>52</v>
      </c>
      <c r="C119" s="5"/>
      <c r="D119" s="70">
        <f t="shared" si="9"/>
        <v>2.1905855338691156</v>
      </c>
      <c r="E119" s="70">
        <f t="shared" si="9"/>
        <v>2.1498371335504887</v>
      </c>
      <c r="F119" s="70">
        <f t="shared" si="9"/>
        <v>2.121524201853759</v>
      </c>
      <c r="G119" s="7"/>
      <c r="H119" s="70" t="e">
        <f t="shared" ref="H119" si="13">H88/H80/1000</f>
        <v>#DIV/0!</v>
      </c>
      <c r="I119" s="70" t="e">
        <f t="shared" si="11"/>
        <v>#DIV/0!</v>
      </c>
      <c r="J119" s="70">
        <f t="shared" si="12"/>
        <v>0.98139839796775474</v>
      </c>
    </row>
    <row r="120" spans="1:10" s="10" customFormat="1" hidden="1" x14ac:dyDescent="0.25">
      <c r="A120" s="5"/>
      <c r="B120" s="16" t="s">
        <v>53</v>
      </c>
      <c r="C120" s="5"/>
      <c r="D120" s="70">
        <f t="shared" si="9"/>
        <v>2.8159999999999998</v>
      </c>
      <c r="E120" s="70">
        <f t="shared" si="9"/>
        <v>2.78125</v>
      </c>
      <c r="F120" s="70">
        <f t="shared" si="9"/>
        <v>2.6717557251908399</v>
      </c>
      <c r="G120" s="7"/>
      <c r="H120" s="70" t="e">
        <f t="shared" ref="H120" si="14">H89/H81/1000</f>
        <v>#DIV/0!</v>
      </c>
      <c r="I120" s="70" t="e">
        <f t="shared" si="11"/>
        <v>#DIV/0!</v>
      </c>
      <c r="J120" s="70">
        <f t="shared" si="12"/>
        <v>0.98765980113636365</v>
      </c>
    </row>
    <row r="121" spans="1:10" s="10" customFormat="1" hidden="1" x14ac:dyDescent="0.25">
      <c r="A121" s="5"/>
      <c r="B121" s="16" t="s">
        <v>54</v>
      </c>
      <c r="C121" s="5"/>
      <c r="D121" s="70">
        <f t="shared" si="9"/>
        <v>14</v>
      </c>
      <c r="E121" s="70">
        <f t="shared" si="9"/>
        <v>14</v>
      </c>
      <c r="F121" s="70">
        <f t="shared" si="9"/>
        <v>17.833333333333332</v>
      </c>
      <c r="G121" s="7"/>
      <c r="H121" s="70" t="e">
        <f t="shared" ref="H121" si="15">H90/H82/1000</f>
        <v>#DIV/0!</v>
      </c>
      <c r="I121" s="70" t="e">
        <f t="shared" si="11"/>
        <v>#DIV/0!</v>
      </c>
      <c r="J121" s="70">
        <f t="shared" si="12"/>
        <v>1</v>
      </c>
    </row>
    <row r="122" spans="1:10" s="10" customFormat="1" x14ac:dyDescent="0.25">
      <c r="A122" s="5"/>
      <c r="B122" s="7"/>
      <c r="C122" s="5"/>
      <c r="E122" s="40"/>
      <c r="F122" s="40"/>
      <c r="G122" s="7"/>
    </row>
    <row r="123" spans="1:10" s="10" customFormat="1" x14ac:dyDescent="0.25">
      <c r="A123" s="5"/>
      <c r="B123" s="7"/>
      <c r="C123" s="5"/>
      <c r="E123" s="40"/>
      <c r="F123" s="40"/>
      <c r="G123" s="7"/>
    </row>
    <row r="124" spans="1:10" s="10" customFormat="1" x14ac:dyDescent="0.25">
      <c r="A124" s="5"/>
      <c r="B124" s="7"/>
      <c r="C124" s="5"/>
      <c r="E124" s="40"/>
      <c r="F124" s="40"/>
      <c r="G124" s="7"/>
    </row>
    <row r="125" spans="1:10" s="10" customFormat="1" x14ac:dyDescent="0.25">
      <c r="A125" s="5"/>
      <c r="B125" s="7"/>
      <c r="C125" s="5"/>
      <c r="E125" s="40"/>
      <c r="F125" s="40"/>
      <c r="G125" s="7"/>
    </row>
    <row r="126" spans="1:10" s="10" customFormat="1" x14ac:dyDescent="0.25">
      <c r="A126" s="5"/>
      <c r="B126" s="7"/>
      <c r="C126" s="5"/>
      <c r="E126" s="40"/>
      <c r="F126" s="40"/>
      <c r="G126" s="7"/>
    </row>
    <row r="127" spans="1:10" s="10" customFormat="1" x14ac:dyDescent="0.25">
      <c r="A127" s="5"/>
      <c r="B127" s="7"/>
      <c r="C127" s="5"/>
      <c r="E127" s="40"/>
      <c r="F127" s="40"/>
      <c r="G127" s="7"/>
    </row>
    <row r="128" spans="1:10" s="10" customFormat="1" x14ac:dyDescent="0.25">
      <c r="A128" s="5"/>
      <c r="B128" s="7"/>
      <c r="C128" s="5"/>
      <c r="E128" s="40"/>
      <c r="F128" s="40"/>
      <c r="G128" s="7"/>
    </row>
    <row r="129" spans="1:7" s="10" customFormat="1" x14ac:dyDescent="0.25">
      <c r="A129" s="5"/>
      <c r="B129" s="7"/>
      <c r="C129" s="5"/>
      <c r="E129" s="40"/>
      <c r="F129" s="40"/>
      <c r="G129" s="7"/>
    </row>
    <row r="130" spans="1:7" s="10" customFormat="1" x14ac:dyDescent="0.25">
      <c r="A130" s="5"/>
      <c r="B130" s="7"/>
      <c r="C130" s="5"/>
      <c r="E130" s="40"/>
      <c r="F130" s="40"/>
      <c r="G130" s="7"/>
    </row>
    <row r="131" spans="1:7" s="10" customFormat="1" x14ac:dyDescent="0.25">
      <c r="A131" s="5"/>
      <c r="B131" s="7"/>
      <c r="C131" s="5"/>
      <c r="E131" s="40"/>
      <c r="F131" s="40"/>
      <c r="G131" s="7"/>
    </row>
    <row r="132" spans="1:7" s="10" customFormat="1" x14ac:dyDescent="0.25">
      <c r="A132" s="5"/>
      <c r="B132" s="7"/>
      <c r="C132" s="5"/>
      <c r="E132" s="40"/>
      <c r="F132" s="40"/>
      <c r="G132" s="7"/>
    </row>
    <row r="133" spans="1:7" s="10" customFormat="1" x14ac:dyDescent="0.25">
      <c r="A133" s="5"/>
      <c r="B133" s="7"/>
      <c r="C133" s="5"/>
      <c r="E133" s="40"/>
      <c r="F133" s="40"/>
      <c r="G133" s="7"/>
    </row>
    <row r="134" spans="1:7" s="10" customFormat="1" x14ac:dyDescent="0.25">
      <c r="A134" s="5"/>
      <c r="B134" s="7"/>
      <c r="C134" s="5"/>
      <c r="E134" s="40"/>
      <c r="F134" s="40"/>
      <c r="G134" s="7"/>
    </row>
    <row r="135" spans="1:7" s="10" customFormat="1" x14ac:dyDescent="0.25">
      <c r="A135" s="5"/>
      <c r="B135" s="7"/>
      <c r="C135" s="5"/>
      <c r="E135" s="40"/>
      <c r="F135" s="40"/>
      <c r="G135" s="7"/>
    </row>
    <row r="136" spans="1:7" s="10" customFormat="1" x14ac:dyDescent="0.25">
      <c r="A136" s="5"/>
      <c r="B136" s="7"/>
      <c r="C136" s="5"/>
      <c r="E136" s="40"/>
      <c r="F136" s="40"/>
      <c r="G136" s="7"/>
    </row>
    <row r="137" spans="1:7" s="10" customFormat="1" x14ac:dyDescent="0.25">
      <c r="A137" s="5"/>
      <c r="B137" s="7"/>
      <c r="C137" s="5"/>
      <c r="E137" s="40"/>
      <c r="F137" s="40"/>
      <c r="G137" s="7"/>
    </row>
    <row r="138" spans="1:7" s="10" customFormat="1" x14ac:dyDescent="0.25">
      <c r="A138" s="5"/>
      <c r="B138" s="7"/>
      <c r="C138" s="5"/>
      <c r="E138" s="40"/>
      <c r="F138" s="40"/>
      <c r="G138" s="7"/>
    </row>
    <row r="139" spans="1:7" s="10" customFormat="1" x14ac:dyDescent="0.25">
      <c r="A139" s="5"/>
      <c r="B139" s="7"/>
      <c r="C139" s="5"/>
      <c r="E139" s="40"/>
      <c r="F139" s="40"/>
      <c r="G139" s="7"/>
    </row>
    <row r="140" spans="1:7" s="10" customFormat="1" x14ac:dyDescent="0.25">
      <c r="A140" s="5"/>
      <c r="B140" s="7"/>
      <c r="C140" s="5"/>
      <c r="E140" s="40"/>
      <c r="F140" s="40"/>
      <c r="G140" s="7"/>
    </row>
    <row r="141" spans="1:7" s="10" customFormat="1" x14ac:dyDescent="0.25">
      <c r="A141" s="5"/>
      <c r="B141" s="7"/>
      <c r="C141" s="5"/>
      <c r="E141" s="40"/>
      <c r="F141" s="40"/>
      <c r="G141" s="7"/>
    </row>
    <row r="142" spans="1:7" s="10" customFormat="1" x14ac:dyDescent="0.25">
      <c r="A142" s="5"/>
      <c r="B142" s="7"/>
      <c r="C142" s="5"/>
      <c r="E142" s="40"/>
      <c r="F142" s="40"/>
      <c r="G142" s="7"/>
    </row>
    <row r="143" spans="1:7" s="10" customFormat="1" x14ac:dyDescent="0.25">
      <c r="A143" s="5"/>
      <c r="B143" s="7"/>
      <c r="C143" s="5"/>
      <c r="E143" s="40"/>
      <c r="F143" s="40"/>
      <c r="G143" s="7"/>
    </row>
    <row r="144" spans="1:7" s="10" customFormat="1" x14ac:dyDescent="0.25">
      <c r="A144" s="5"/>
      <c r="B144" s="7"/>
      <c r="C144" s="5"/>
      <c r="E144" s="40"/>
      <c r="F144" s="40"/>
      <c r="G144" s="7"/>
    </row>
    <row r="145" spans="1:7" s="10" customFormat="1" x14ac:dyDescent="0.25">
      <c r="A145" s="5"/>
      <c r="B145" s="7"/>
      <c r="C145" s="5"/>
      <c r="E145" s="40"/>
      <c r="F145" s="40"/>
      <c r="G145" s="7"/>
    </row>
    <row r="146" spans="1:7" s="10" customFormat="1" x14ac:dyDescent="0.25">
      <c r="A146" s="5"/>
      <c r="B146" s="7"/>
      <c r="C146" s="5"/>
      <c r="E146" s="40"/>
      <c r="F146" s="40"/>
      <c r="G146" s="7"/>
    </row>
    <row r="147" spans="1:7" s="10" customFormat="1" x14ac:dyDescent="0.25">
      <c r="A147" s="5"/>
      <c r="B147" s="7"/>
      <c r="C147" s="5"/>
      <c r="E147" s="40"/>
      <c r="F147" s="40"/>
      <c r="G147" s="7"/>
    </row>
    <row r="148" spans="1:7" s="10" customFormat="1" x14ac:dyDescent="0.25">
      <c r="A148" s="5"/>
      <c r="B148" s="7"/>
      <c r="C148" s="5"/>
      <c r="E148" s="40"/>
      <c r="F148" s="40"/>
      <c r="G148" s="7"/>
    </row>
    <row r="149" spans="1:7" s="10" customFormat="1" x14ac:dyDescent="0.25">
      <c r="A149" s="5"/>
      <c r="B149" s="7"/>
      <c r="C149" s="5"/>
      <c r="E149" s="40"/>
      <c r="F149" s="40"/>
      <c r="G149" s="7"/>
    </row>
    <row r="150" spans="1:7" s="10" customFormat="1" x14ac:dyDescent="0.25">
      <c r="A150" s="5"/>
      <c r="B150" s="7"/>
      <c r="C150" s="5"/>
      <c r="E150" s="40"/>
      <c r="F150" s="40"/>
      <c r="G150" s="7"/>
    </row>
    <row r="151" spans="1:7" s="10" customFormat="1" x14ac:dyDescent="0.25">
      <c r="A151" s="5"/>
      <c r="B151" s="7"/>
      <c r="C151" s="5"/>
      <c r="E151" s="40"/>
      <c r="F151" s="40"/>
      <c r="G151" s="7"/>
    </row>
    <row r="152" spans="1:7" s="10" customFormat="1" x14ac:dyDescent="0.25">
      <c r="A152" s="5"/>
      <c r="B152" s="7"/>
      <c r="C152" s="5"/>
      <c r="E152" s="40"/>
      <c r="F152" s="40"/>
      <c r="G152" s="7"/>
    </row>
    <row r="153" spans="1:7" s="10" customFormat="1" x14ac:dyDescent="0.25">
      <c r="A153" s="5"/>
      <c r="B153" s="7"/>
      <c r="C153" s="5"/>
      <c r="E153" s="40"/>
      <c r="F153" s="40"/>
      <c r="G153" s="7"/>
    </row>
    <row r="154" spans="1:7" s="10" customFormat="1" x14ac:dyDescent="0.25">
      <c r="A154" s="5"/>
      <c r="B154" s="7"/>
      <c r="C154" s="5"/>
      <c r="E154" s="40"/>
      <c r="F154" s="40"/>
      <c r="G154" s="7"/>
    </row>
    <row r="155" spans="1:7" s="10" customFormat="1" x14ac:dyDescent="0.25">
      <c r="A155" s="5"/>
      <c r="B155" s="7"/>
      <c r="C155" s="5"/>
      <c r="E155" s="40"/>
      <c r="F155" s="40"/>
      <c r="G155" s="7"/>
    </row>
    <row r="156" spans="1:7" s="10" customFormat="1" x14ac:dyDescent="0.25">
      <c r="A156" s="5"/>
      <c r="B156" s="7"/>
      <c r="C156" s="5"/>
      <c r="E156" s="40"/>
      <c r="F156" s="40"/>
      <c r="G156" s="7"/>
    </row>
    <row r="157" spans="1:7" s="10" customFormat="1" x14ac:dyDescent="0.25">
      <c r="A157" s="5"/>
      <c r="B157" s="7"/>
      <c r="C157" s="5"/>
      <c r="E157" s="40"/>
      <c r="F157" s="40"/>
      <c r="G157" s="7"/>
    </row>
    <row r="158" spans="1:7" s="10" customFormat="1" x14ac:dyDescent="0.25">
      <c r="A158" s="5"/>
      <c r="B158" s="7"/>
      <c r="C158" s="5"/>
      <c r="E158" s="40"/>
      <c r="F158" s="40"/>
      <c r="G158" s="7"/>
    </row>
    <row r="159" spans="1:7" s="10" customFormat="1" x14ac:dyDescent="0.25">
      <c r="A159" s="5"/>
      <c r="B159" s="7"/>
      <c r="C159" s="5"/>
      <c r="E159" s="40"/>
      <c r="F159" s="40"/>
      <c r="G159" s="7"/>
    </row>
    <row r="160" spans="1:7" s="10" customFormat="1" x14ac:dyDescent="0.25">
      <c r="A160" s="5"/>
      <c r="B160" s="7"/>
      <c r="C160" s="5"/>
      <c r="E160" s="40"/>
      <c r="F160" s="40"/>
      <c r="G160" s="7"/>
    </row>
    <row r="161" spans="1:7" s="10" customFormat="1" x14ac:dyDescent="0.25">
      <c r="A161" s="5"/>
      <c r="B161" s="7"/>
      <c r="C161" s="5"/>
      <c r="E161" s="40"/>
      <c r="F161" s="40"/>
      <c r="G161" s="7"/>
    </row>
    <row r="162" spans="1:7" s="10" customFormat="1" x14ac:dyDescent="0.25">
      <c r="A162" s="5"/>
      <c r="B162" s="7"/>
      <c r="C162" s="5"/>
      <c r="E162" s="40"/>
      <c r="F162" s="40"/>
      <c r="G162" s="7"/>
    </row>
    <row r="163" spans="1:7" s="10" customFormat="1" x14ac:dyDescent="0.25">
      <c r="A163" s="5"/>
      <c r="B163" s="7"/>
      <c r="C163" s="5"/>
      <c r="E163" s="40"/>
      <c r="F163" s="40"/>
      <c r="G163" s="7"/>
    </row>
    <row r="164" spans="1:7" s="10" customFormat="1" x14ac:dyDescent="0.25">
      <c r="A164" s="5"/>
      <c r="B164" s="7"/>
      <c r="C164" s="5"/>
      <c r="E164" s="40"/>
      <c r="F164" s="40"/>
      <c r="G164" s="7"/>
    </row>
    <row r="165" spans="1:7" s="10" customFormat="1" x14ac:dyDescent="0.25">
      <c r="A165" s="5"/>
      <c r="B165" s="7"/>
      <c r="C165" s="5"/>
      <c r="E165" s="40"/>
      <c r="F165" s="40"/>
      <c r="G165" s="7"/>
    </row>
    <row r="166" spans="1:7" s="10" customFormat="1" x14ac:dyDescent="0.25">
      <c r="A166" s="5"/>
      <c r="B166" s="7"/>
      <c r="C166" s="5"/>
      <c r="E166" s="40"/>
      <c r="F166" s="40"/>
      <c r="G166" s="7"/>
    </row>
    <row r="167" spans="1:7" s="10" customFormat="1" x14ac:dyDescent="0.25">
      <c r="A167" s="5"/>
      <c r="B167" s="7"/>
      <c r="C167" s="5"/>
      <c r="E167" s="40"/>
      <c r="F167" s="40"/>
      <c r="G167" s="7"/>
    </row>
    <row r="168" spans="1:7" s="10" customFormat="1" x14ac:dyDescent="0.25">
      <c r="A168" s="5"/>
      <c r="B168" s="7"/>
      <c r="C168" s="5"/>
      <c r="E168" s="40"/>
      <c r="F168" s="40"/>
      <c r="G168" s="7"/>
    </row>
    <row r="169" spans="1:7" s="10" customFormat="1" x14ac:dyDescent="0.25">
      <c r="A169" s="5"/>
      <c r="B169" s="7"/>
      <c r="C169" s="5"/>
      <c r="E169" s="40"/>
      <c r="F169" s="40"/>
      <c r="G169" s="7"/>
    </row>
    <row r="170" spans="1:7" s="10" customFormat="1" x14ac:dyDescent="0.25">
      <c r="A170" s="5"/>
      <c r="B170" s="7"/>
      <c r="C170" s="5"/>
      <c r="E170" s="40"/>
      <c r="F170" s="40"/>
      <c r="G170" s="7"/>
    </row>
    <row r="171" spans="1:7" s="10" customFormat="1" x14ac:dyDescent="0.25">
      <c r="A171" s="5"/>
      <c r="B171" s="7"/>
      <c r="C171" s="5"/>
      <c r="E171" s="40"/>
      <c r="F171" s="40"/>
      <c r="G171" s="7"/>
    </row>
    <row r="172" spans="1:7" s="10" customFormat="1" x14ac:dyDescent="0.25">
      <c r="A172" s="5"/>
      <c r="B172" s="7"/>
      <c r="C172" s="5"/>
      <c r="E172" s="40"/>
      <c r="F172" s="40"/>
      <c r="G172" s="7"/>
    </row>
    <row r="173" spans="1:7" s="10" customFormat="1" x14ac:dyDescent="0.25">
      <c r="A173" s="5"/>
      <c r="B173" s="7"/>
      <c r="C173" s="5"/>
      <c r="E173" s="40"/>
      <c r="F173" s="40"/>
      <c r="G173" s="7"/>
    </row>
    <row r="174" spans="1:7" s="10" customFormat="1" x14ac:dyDescent="0.25">
      <c r="A174" s="5"/>
      <c r="B174" s="7"/>
      <c r="C174" s="5"/>
      <c r="E174" s="40"/>
      <c r="F174" s="40"/>
      <c r="G174" s="7"/>
    </row>
    <row r="175" spans="1:7" s="10" customFormat="1" x14ac:dyDescent="0.25">
      <c r="A175" s="5"/>
      <c r="B175" s="7"/>
      <c r="C175" s="5"/>
      <c r="E175" s="40"/>
      <c r="F175" s="40"/>
      <c r="G175" s="7"/>
    </row>
    <row r="176" spans="1:7" s="10" customFormat="1" x14ac:dyDescent="0.25">
      <c r="A176" s="5"/>
      <c r="B176" s="7"/>
      <c r="C176" s="5"/>
      <c r="E176" s="40"/>
      <c r="F176" s="40"/>
      <c r="G176" s="7"/>
    </row>
    <row r="177" spans="1:7" s="10" customFormat="1" x14ac:dyDescent="0.25">
      <c r="A177" s="5"/>
      <c r="B177" s="7"/>
      <c r="C177" s="5"/>
      <c r="E177" s="40"/>
      <c r="F177" s="40"/>
      <c r="G177" s="7"/>
    </row>
    <row r="178" spans="1:7" s="10" customFormat="1" x14ac:dyDescent="0.25">
      <c r="A178" s="5"/>
      <c r="B178" s="7"/>
      <c r="C178" s="5"/>
      <c r="E178" s="40"/>
      <c r="F178" s="40"/>
      <c r="G178" s="7"/>
    </row>
    <row r="179" spans="1:7" s="10" customFormat="1" x14ac:dyDescent="0.25">
      <c r="A179" s="5"/>
      <c r="B179" s="7"/>
      <c r="C179" s="5"/>
      <c r="E179" s="40"/>
      <c r="F179" s="40"/>
      <c r="G179" s="7"/>
    </row>
    <row r="180" spans="1:7" s="10" customFormat="1" x14ac:dyDescent="0.25">
      <c r="A180" s="5"/>
      <c r="B180" s="7"/>
      <c r="C180" s="5"/>
      <c r="E180" s="40"/>
      <c r="F180" s="40"/>
      <c r="G180" s="7"/>
    </row>
    <row r="181" spans="1:7" s="10" customFormat="1" x14ac:dyDescent="0.25">
      <c r="A181" s="5"/>
      <c r="B181" s="7"/>
      <c r="C181" s="5"/>
      <c r="E181" s="40"/>
      <c r="F181" s="40"/>
      <c r="G181" s="7"/>
    </row>
    <row r="182" spans="1:7" s="10" customFormat="1" x14ac:dyDescent="0.25">
      <c r="A182" s="5"/>
      <c r="B182" s="7"/>
      <c r="C182" s="5"/>
      <c r="E182" s="40"/>
      <c r="F182" s="40"/>
      <c r="G182" s="7"/>
    </row>
    <row r="183" spans="1:7" s="10" customFormat="1" x14ac:dyDescent="0.25">
      <c r="A183" s="5"/>
      <c r="B183" s="7"/>
      <c r="C183" s="5"/>
      <c r="E183" s="40"/>
      <c r="F183" s="40"/>
      <c r="G183" s="7"/>
    </row>
    <row r="184" spans="1:7" s="10" customFormat="1" x14ac:dyDescent="0.25">
      <c r="A184" s="5"/>
      <c r="B184" s="7"/>
      <c r="C184" s="5"/>
      <c r="E184" s="40"/>
      <c r="F184" s="40"/>
      <c r="G184" s="7"/>
    </row>
    <row r="185" spans="1:7" s="10" customFormat="1" x14ac:dyDescent="0.25">
      <c r="A185" s="5"/>
      <c r="B185" s="7"/>
      <c r="C185" s="5"/>
      <c r="E185" s="40"/>
      <c r="F185" s="40"/>
      <c r="G185" s="7"/>
    </row>
    <row r="186" spans="1:7" s="10" customFormat="1" x14ac:dyDescent="0.25">
      <c r="A186" s="5"/>
      <c r="B186" s="7"/>
      <c r="C186" s="5"/>
      <c r="E186" s="40"/>
      <c r="F186" s="40"/>
      <c r="G186" s="7"/>
    </row>
    <row r="187" spans="1:7" s="10" customFormat="1" x14ac:dyDescent="0.25">
      <c r="A187" s="5"/>
      <c r="B187" s="7"/>
      <c r="C187" s="5"/>
      <c r="E187" s="40"/>
      <c r="F187" s="40"/>
      <c r="G187" s="7"/>
    </row>
    <row r="188" spans="1:7" s="10" customFormat="1" x14ac:dyDescent="0.25">
      <c r="A188" s="5"/>
      <c r="B188" s="7"/>
      <c r="C188" s="5"/>
      <c r="E188" s="40"/>
      <c r="F188" s="40"/>
      <c r="G188" s="7"/>
    </row>
    <row r="189" spans="1:7" s="10" customFormat="1" x14ac:dyDescent="0.25">
      <c r="A189" s="5"/>
      <c r="B189" s="7"/>
      <c r="C189" s="5"/>
      <c r="E189" s="40"/>
      <c r="F189" s="40"/>
      <c r="G189" s="7"/>
    </row>
    <row r="190" spans="1:7" s="10" customFormat="1" x14ac:dyDescent="0.25">
      <c r="A190" s="5"/>
      <c r="B190" s="7"/>
      <c r="C190" s="5"/>
      <c r="E190" s="40"/>
      <c r="F190" s="40"/>
      <c r="G190" s="7"/>
    </row>
    <row r="191" spans="1:7" s="10" customFormat="1" x14ac:dyDescent="0.25">
      <c r="A191" s="5"/>
      <c r="B191" s="7"/>
      <c r="C191" s="5"/>
      <c r="E191" s="40"/>
      <c r="F191" s="40"/>
      <c r="G191" s="7"/>
    </row>
    <row r="192" spans="1:7" s="10" customFormat="1" x14ac:dyDescent="0.25">
      <c r="A192" s="5"/>
      <c r="B192" s="7"/>
      <c r="C192" s="5"/>
      <c r="E192" s="40"/>
      <c r="F192" s="40"/>
      <c r="G192" s="7"/>
    </row>
    <row r="193" spans="1:7" s="10" customFormat="1" x14ac:dyDescent="0.25">
      <c r="A193" s="5"/>
      <c r="B193" s="7"/>
      <c r="C193" s="5"/>
      <c r="E193" s="40"/>
      <c r="F193" s="40"/>
      <c r="G193" s="7"/>
    </row>
    <row r="194" spans="1:7" s="10" customFormat="1" x14ac:dyDescent="0.25">
      <c r="A194" s="5"/>
      <c r="B194" s="7"/>
      <c r="C194" s="5"/>
      <c r="E194" s="40"/>
      <c r="F194" s="40"/>
      <c r="G194" s="7"/>
    </row>
    <row r="195" spans="1:7" s="10" customFormat="1" x14ac:dyDescent="0.25">
      <c r="A195" s="5"/>
      <c r="B195" s="7"/>
      <c r="C195" s="5"/>
      <c r="E195" s="40"/>
      <c r="F195" s="40"/>
      <c r="G195" s="7"/>
    </row>
    <row r="196" spans="1:7" s="10" customFormat="1" x14ac:dyDescent="0.25">
      <c r="A196" s="5"/>
      <c r="B196" s="7"/>
      <c r="C196" s="5"/>
      <c r="E196" s="40"/>
      <c r="F196" s="40"/>
      <c r="G196" s="7"/>
    </row>
    <row r="197" spans="1:7" s="10" customFormat="1" x14ac:dyDescent="0.25">
      <c r="A197" s="5"/>
      <c r="B197" s="7"/>
      <c r="C197" s="5"/>
      <c r="E197" s="40"/>
      <c r="F197" s="40"/>
      <c r="G197" s="7"/>
    </row>
    <row r="198" spans="1:7" s="10" customFormat="1" x14ac:dyDescent="0.25">
      <c r="A198" s="5"/>
      <c r="B198" s="7"/>
      <c r="C198" s="5"/>
      <c r="E198" s="40"/>
      <c r="F198" s="40"/>
      <c r="G198" s="7"/>
    </row>
    <row r="199" spans="1:7" s="10" customFormat="1" x14ac:dyDescent="0.25">
      <c r="A199" s="5"/>
      <c r="B199" s="7"/>
      <c r="C199" s="5"/>
      <c r="E199" s="40"/>
      <c r="F199" s="40"/>
      <c r="G199" s="7"/>
    </row>
    <row r="200" spans="1:7" s="10" customFormat="1" x14ac:dyDescent="0.25">
      <c r="A200" s="5"/>
      <c r="B200" s="7"/>
      <c r="C200" s="5"/>
      <c r="E200" s="40"/>
      <c r="F200" s="40"/>
      <c r="G200" s="7"/>
    </row>
    <row r="201" spans="1:7" s="10" customFormat="1" x14ac:dyDescent="0.25">
      <c r="A201" s="5"/>
      <c r="B201" s="7"/>
      <c r="C201" s="5"/>
      <c r="E201" s="40"/>
      <c r="F201" s="40"/>
      <c r="G201" s="7"/>
    </row>
    <row r="202" spans="1:7" s="10" customFormat="1" x14ac:dyDescent="0.25">
      <c r="A202" s="5"/>
      <c r="B202" s="7"/>
      <c r="C202" s="5"/>
      <c r="E202" s="40"/>
      <c r="F202" s="40"/>
      <c r="G202" s="7"/>
    </row>
    <row r="203" spans="1:7" s="10" customFormat="1" x14ac:dyDescent="0.25">
      <c r="A203" s="5"/>
      <c r="B203" s="7"/>
      <c r="C203" s="5"/>
      <c r="E203" s="40"/>
      <c r="F203" s="40"/>
      <c r="G203" s="7"/>
    </row>
    <row r="204" spans="1:7" s="10" customFormat="1" x14ac:dyDescent="0.25">
      <c r="A204" s="5"/>
      <c r="B204" s="7"/>
      <c r="C204" s="5"/>
      <c r="E204" s="40"/>
      <c r="F204" s="40"/>
      <c r="G204" s="7"/>
    </row>
    <row r="205" spans="1:7" s="10" customFormat="1" x14ac:dyDescent="0.25">
      <c r="A205" s="5"/>
      <c r="B205" s="7"/>
      <c r="C205" s="5"/>
      <c r="E205" s="40"/>
      <c r="F205" s="40"/>
      <c r="G205" s="7"/>
    </row>
    <row r="206" spans="1:7" s="10" customFormat="1" x14ac:dyDescent="0.25">
      <c r="A206" s="5"/>
      <c r="B206" s="7"/>
      <c r="C206" s="5"/>
      <c r="E206" s="40"/>
      <c r="F206" s="40"/>
      <c r="G206" s="7"/>
    </row>
    <row r="207" spans="1:7" s="10" customFormat="1" x14ac:dyDescent="0.25">
      <c r="A207" s="5"/>
      <c r="B207" s="7"/>
      <c r="C207" s="5"/>
      <c r="E207" s="40"/>
      <c r="F207" s="40"/>
      <c r="G207" s="7"/>
    </row>
    <row r="208" spans="1:7" s="10" customFormat="1" x14ac:dyDescent="0.25">
      <c r="A208" s="5"/>
      <c r="B208" s="7"/>
      <c r="C208" s="5"/>
      <c r="E208" s="40"/>
      <c r="F208" s="40"/>
      <c r="G208" s="7"/>
    </row>
    <row r="209" spans="1:7" s="10" customFormat="1" x14ac:dyDescent="0.25">
      <c r="A209" s="5"/>
      <c r="B209" s="7"/>
      <c r="C209" s="5"/>
      <c r="E209" s="40"/>
      <c r="F209" s="40"/>
      <c r="G209" s="7"/>
    </row>
    <row r="210" spans="1:7" s="10" customFormat="1" x14ac:dyDescent="0.25">
      <c r="A210" s="5"/>
      <c r="B210" s="7"/>
      <c r="C210" s="5"/>
      <c r="E210" s="40"/>
      <c r="F210" s="40"/>
      <c r="G210" s="7"/>
    </row>
    <row r="211" spans="1:7" s="10" customFormat="1" x14ac:dyDescent="0.25">
      <c r="A211" s="5"/>
      <c r="B211" s="7"/>
      <c r="C211" s="5"/>
      <c r="E211" s="40"/>
      <c r="F211" s="40"/>
      <c r="G211" s="7"/>
    </row>
    <row r="212" spans="1:7" s="10" customFormat="1" x14ac:dyDescent="0.25">
      <c r="A212" s="5"/>
      <c r="B212" s="7"/>
      <c r="C212" s="5"/>
      <c r="E212" s="40"/>
      <c r="F212" s="40"/>
      <c r="G212" s="7"/>
    </row>
    <row r="213" spans="1:7" s="10" customFormat="1" x14ac:dyDescent="0.25">
      <c r="A213" s="5"/>
      <c r="B213" s="7"/>
      <c r="C213" s="5"/>
      <c r="E213" s="40"/>
      <c r="F213" s="40"/>
      <c r="G213" s="7"/>
    </row>
    <row r="214" spans="1:7" s="10" customFormat="1" x14ac:dyDescent="0.25">
      <c r="A214" s="5"/>
      <c r="B214" s="7"/>
      <c r="C214" s="5"/>
      <c r="E214" s="40"/>
      <c r="F214" s="40"/>
      <c r="G214" s="7"/>
    </row>
    <row r="215" spans="1:7" s="10" customFormat="1" x14ac:dyDescent="0.25">
      <c r="A215" s="5"/>
      <c r="B215" s="7"/>
      <c r="C215" s="5"/>
      <c r="E215" s="40"/>
      <c r="F215" s="40"/>
      <c r="G215" s="7"/>
    </row>
    <row r="216" spans="1:7" s="10" customFormat="1" x14ac:dyDescent="0.25">
      <c r="A216" s="5"/>
      <c r="B216" s="7"/>
      <c r="C216" s="5"/>
      <c r="E216" s="40"/>
      <c r="F216" s="40"/>
      <c r="G216" s="7"/>
    </row>
    <row r="217" spans="1:7" s="10" customFormat="1" x14ac:dyDescent="0.25">
      <c r="A217" s="5"/>
      <c r="B217" s="7"/>
      <c r="C217" s="5"/>
      <c r="E217" s="40"/>
      <c r="F217" s="40"/>
      <c r="G217" s="7"/>
    </row>
    <row r="218" spans="1:7" s="10" customFormat="1" x14ac:dyDescent="0.25">
      <c r="A218" s="5"/>
      <c r="B218" s="7"/>
      <c r="C218" s="5"/>
      <c r="E218" s="40"/>
      <c r="F218" s="40"/>
      <c r="G218" s="7"/>
    </row>
    <row r="219" spans="1:7" s="10" customFormat="1" x14ac:dyDescent="0.25">
      <c r="A219" s="5"/>
      <c r="B219" s="7"/>
      <c r="C219" s="5"/>
      <c r="E219" s="40"/>
      <c r="F219" s="40"/>
      <c r="G219" s="7"/>
    </row>
    <row r="220" spans="1:7" s="10" customFormat="1" x14ac:dyDescent="0.25">
      <c r="A220" s="5"/>
      <c r="B220" s="7"/>
      <c r="C220" s="5"/>
      <c r="E220" s="40"/>
      <c r="F220" s="40"/>
      <c r="G220" s="7"/>
    </row>
    <row r="221" spans="1:7" s="10" customFormat="1" x14ac:dyDescent="0.25">
      <c r="A221" s="5"/>
      <c r="B221" s="7"/>
      <c r="C221" s="5"/>
      <c r="E221" s="40"/>
      <c r="F221" s="40"/>
      <c r="G221" s="7"/>
    </row>
    <row r="222" spans="1:7" s="10" customFormat="1" x14ac:dyDescent="0.25">
      <c r="A222" s="5"/>
      <c r="B222" s="7"/>
      <c r="C222" s="5"/>
      <c r="E222" s="40"/>
      <c r="F222" s="40"/>
      <c r="G222" s="7"/>
    </row>
    <row r="223" spans="1:7" s="10" customFormat="1" x14ac:dyDescent="0.25">
      <c r="A223" s="5"/>
      <c r="B223" s="7"/>
      <c r="C223" s="5"/>
      <c r="E223" s="40"/>
      <c r="F223" s="40"/>
      <c r="G223" s="7"/>
    </row>
    <row r="224" spans="1:7" s="10" customFormat="1" x14ac:dyDescent="0.25">
      <c r="A224" s="5"/>
      <c r="B224" s="7"/>
      <c r="C224" s="5"/>
      <c r="E224" s="40"/>
      <c r="F224" s="40"/>
      <c r="G224" s="7"/>
    </row>
    <row r="225" spans="1:7" s="10" customFormat="1" x14ac:dyDescent="0.25">
      <c r="A225" s="5"/>
      <c r="B225" s="7"/>
      <c r="C225" s="5"/>
      <c r="E225" s="40"/>
      <c r="F225" s="40"/>
      <c r="G225" s="7"/>
    </row>
    <row r="226" spans="1:7" s="10" customFormat="1" x14ac:dyDescent="0.25">
      <c r="A226" s="5"/>
      <c r="B226" s="7"/>
      <c r="C226" s="5"/>
      <c r="E226" s="40"/>
      <c r="F226" s="40"/>
      <c r="G226" s="7"/>
    </row>
    <row r="227" spans="1:7" s="10" customFormat="1" x14ac:dyDescent="0.25">
      <c r="A227" s="5"/>
      <c r="B227" s="7"/>
      <c r="C227" s="5"/>
      <c r="E227" s="40"/>
      <c r="F227" s="40"/>
      <c r="G227" s="7"/>
    </row>
    <row r="228" spans="1:7" s="10" customFormat="1" x14ac:dyDescent="0.25">
      <c r="A228" s="5"/>
      <c r="B228" s="7"/>
      <c r="C228" s="5"/>
      <c r="E228" s="40"/>
      <c r="F228" s="40"/>
      <c r="G228" s="7"/>
    </row>
    <row r="229" spans="1:7" s="10" customFormat="1" x14ac:dyDescent="0.25">
      <c r="A229" s="5"/>
      <c r="B229" s="7"/>
      <c r="C229" s="5"/>
      <c r="E229" s="40"/>
      <c r="F229" s="40"/>
      <c r="G229" s="7"/>
    </row>
    <row r="230" spans="1:7" s="10" customFormat="1" x14ac:dyDescent="0.25">
      <c r="A230" s="5"/>
      <c r="B230" s="7"/>
      <c r="C230" s="5"/>
      <c r="E230" s="40"/>
      <c r="F230" s="40"/>
      <c r="G230" s="7"/>
    </row>
    <row r="231" spans="1:7" s="10" customFormat="1" x14ac:dyDescent="0.25">
      <c r="A231" s="5"/>
      <c r="B231" s="7"/>
      <c r="C231" s="5"/>
      <c r="E231" s="40"/>
      <c r="F231" s="40"/>
      <c r="G231" s="7"/>
    </row>
    <row r="232" spans="1:7" s="10" customFormat="1" x14ac:dyDescent="0.25">
      <c r="A232" s="5"/>
      <c r="B232" s="7"/>
      <c r="C232" s="5"/>
      <c r="E232" s="40"/>
      <c r="F232" s="40"/>
      <c r="G232" s="7"/>
    </row>
    <row r="233" spans="1:7" s="10" customFormat="1" x14ac:dyDescent="0.25">
      <c r="A233" s="5"/>
      <c r="B233" s="7"/>
      <c r="C233" s="5"/>
      <c r="E233" s="40"/>
      <c r="F233" s="40"/>
      <c r="G233" s="7"/>
    </row>
    <row r="234" spans="1:7" s="10" customFormat="1" x14ac:dyDescent="0.25">
      <c r="A234" s="5"/>
      <c r="B234" s="7"/>
      <c r="C234" s="5"/>
      <c r="E234" s="40"/>
      <c r="F234" s="40"/>
      <c r="G234" s="7"/>
    </row>
    <row r="235" spans="1:7" s="10" customFormat="1" x14ac:dyDescent="0.25">
      <c r="A235" s="5"/>
      <c r="B235" s="7"/>
      <c r="C235" s="5"/>
      <c r="E235" s="40"/>
      <c r="F235" s="40"/>
      <c r="G235" s="7"/>
    </row>
    <row r="236" spans="1:7" s="10" customFormat="1" x14ac:dyDescent="0.25">
      <c r="A236" s="5"/>
      <c r="B236" s="7"/>
      <c r="C236" s="5"/>
      <c r="E236" s="40"/>
      <c r="F236" s="40"/>
      <c r="G236" s="7"/>
    </row>
    <row r="237" spans="1:7" s="10" customFormat="1" x14ac:dyDescent="0.25">
      <c r="A237" s="5"/>
      <c r="B237" s="7"/>
      <c r="C237" s="5"/>
      <c r="E237" s="40"/>
      <c r="F237" s="40"/>
      <c r="G237" s="7"/>
    </row>
    <row r="238" spans="1:7" s="10" customFormat="1" x14ac:dyDescent="0.25">
      <c r="A238" s="5"/>
      <c r="B238" s="7"/>
      <c r="C238" s="5"/>
      <c r="E238" s="40"/>
      <c r="F238" s="40"/>
      <c r="G238" s="7"/>
    </row>
    <row r="239" spans="1:7" s="10" customFormat="1" x14ac:dyDescent="0.25">
      <c r="A239" s="5"/>
      <c r="B239" s="7"/>
      <c r="C239" s="5"/>
      <c r="E239" s="40"/>
      <c r="F239" s="40"/>
      <c r="G239" s="7"/>
    </row>
    <row r="240" spans="1:7" s="10" customFormat="1" x14ac:dyDescent="0.25">
      <c r="A240" s="5"/>
      <c r="B240" s="7"/>
      <c r="C240" s="5"/>
      <c r="E240" s="40"/>
      <c r="F240" s="40"/>
      <c r="G240" s="7"/>
    </row>
    <row r="241" spans="1:7" s="10" customFormat="1" x14ac:dyDescent="0.25">
      <c r="A241" s="5"/>
      <c r="B241" s="7"/>
      <c r="C241" s="5"/>
      <c r="E241" s="40"/>
      <c r="F241" s="40"/>
      <c r="G241" s="7"/>
    </row>
    <row r="242" spans="1:7" s="10" customFormat="1" x14ac:dyDescent="0.25">
      <c r="A242" s="5"/>
      <c r="B242" s="7"/>
      <c r="C242" s="5"/>
      <c r="E242" s="40"/>
      <c r="F242" s="40"/>
      <c r="G242" s="7"/>
    </row>
    <row r="243" spans="1:7" s="10" customFormat="1" x14ac:dyDescent="0.25">
      <c r="A243" s="5"/>
      <c r="B243" s="7"/>
      <c r="C243" s="5"/>
      <c r="E243" s="40"/>
      <c r="F243" s="40"/>
      <c r="G243" s="7"/>
    </row>
    <row r="244" spans="1:7" s="10" customFormat="1" x14ac:dyDescent="0.25">
      <c r="A244" s="5"/>
      <c r="B244" s="7"/>
      <c r="C244" s="5"/>
      <c r="E244" s="40"/>
      <c r="F244" s="40"/>
      <c r="G244" s="7"/>
    </row>
    <row r="245" spans="1:7" s="10" customFormat="1" x14ac:dyDescent="0.25">
      <c r="A245" s="5"/>
      <c r="B245" s="7"/>
      <c r="C245" s="5"/>
      <c r="E245" s="40"/>
      <c r="F245" s="40"/>
      <c r="G245" s="7"/>
    </row>
    <row r="246" spans="1:7" s="10" customFormat="1" x14ac:dyDescent="0.25">
      <c r="A246" s="5"/>
      <c r="B246" s="7"/>
      <c r="C246" s="5"/>
      <c r="E246" s="40"/>
      <c r="F246" s="40"/>
      <c r="G246" s="7"/>
    </row>
    <row r="247" spans="1:7" s="10" customFormat="1" x14ac:dyDescent="0.25">
      <c r="A247" s="5"/>
      <c r="B247" s="7"/>
      <c r="C247" s="5"/>
      <c r="E247" s="40"/>
      <c r="F247" s="40"/>
      <c r="G247" s="7"/>
    </row>
    <row r="248" spans="1:7" s="10" customFormat="1" x14ac:dyDescent="0.25">
      <c r="A248" s="5"/>
      <c r="B248" s="7"/>
      <c r="C248" s="5"/>
      <c r="E248" s="40"/>
      <c r="F248" s="40"/>
      <c r="G248" s="7"/>
    </row>
    <row r="249" spans="1:7" s="10" customFormat="1" x14ac:dyDescent="0.25">
      <c r="A249" s="5"/>
      <c r="B249" s="7"/>
      <c r="C249" s="5"/>
      <c r="E249" s="40"/>
      <c r="F249" s="40"/>
      <c r="G249" s="7"/>
    </row>
    <row r="250" spans="1:7" s="10" customFormat="1" x14ac:dyDescent="0.25">
      <c r="A250" s="5"/>
      <c r="B250" s="7"/>
      <c r="C250" s="5"/>
      <c r="E250" s="40"/>
      <c r="F250" s="40"/>
      <c r="G250" s="7"/>
    </row>
    <row r="251" spans="1:7" s="10" customFormat="1" x14ac:dyDescent="0.25">
      <c r="A251" s="5"/>
      <c r="B251" s="7"/>
      <c r="C251" s="5"/>
      <c r="E251" s="40"/>
      <c r="F251" s="40"/>
      <c r="G251" s="7"/>
    </row>
    <row r="252" spans="1:7" s="10" customFormat="1" x14ac:dyDescent="0.25">
      <c r="A252" s="5"/>
      <c r="B252" s="7"/>
      <c r="C252" s="5"/>
      <c r="E252" s="40"/>
      <c r="F252" s="40"/>
      <c r="G252" s="7"/>
    </row>
    <row r="253" spans="1:7" s="10" customFormat="1" x14ac:dyDescent="0.25">
      <c r="A253" s="5"/>
      <c r="B253" s="7"/>
      <c r="C253" s="5"/>
      <c r="E253" s="40"/>
      <c r="F253" s="40"/>
      <c r="G253" s="7"/>
    </row>
    <row r="254" spans="1:7" s="10" customFormat="1" x14ac:dyDescent="0.25">
      <c r="A254" s="5"/>
      <c r="B254" s="7"/>
      <c r="C254" s="5"/>
      <c r="E254" s="40"/>
      <c r="F254" s="40"/>
      <c r="G254" s="7"/>
    </row>
    <row r="255" spans="1:7" s="10" customFormat="1" x14ac:dyDescent="0.25">
      <c r="A255" s="5"/>
      <c r="B255" s="7"/>
      <c r="C255" s="5"/>
      <c r="E255" s="40"/>
      <c r="F255" s="40"/>
      <c r="G255" s="7"/>
    </row>
    <row r="256" spans="1:7" s="10" customFormat="1" x14ac:dyDescent="0.25">
      <c r="A256" s="5"/>
      <c r="B256" s="7"/>
      <c r="C256" s="5"/>
      <c r="E256" s="40"/>
      <c r="F256" s="40"/>
      <c r="G256" s="7"/>
    </row>
    <row r="257" spans="1:7" s="10" customFormat="1" x14ac:dyDescent="0.25">
      <c r="A257" s="5"/>
      <c r="B257" s="7"/>
      <c r="C257" s="5"/>
      <c r="E257" s="40"/>
      <c r="F257" s="40"/>
      <c r="G257" s="7"/>
    </row>
    <row r="258" spans="1:7" s="10" customFormat="1" x14ac:dyDescent="0.25">
      <c r="A258" s="5"/>
      <c r="B258" s="7"/>
      <c r="C258" s="5"/>
      <c r="E258" s="40"/>
      <c r="F258" s="40"/>
      <c r="G258" s="7"/>
    </row>
    <row r="259" spans="1:7" s="10" customFormat="1" x14ac:dyDescent="0.25">
      <c r="A259" s="5"/>
      <c r="B259" s="7"/>
      <c r="C259" s="5"/>
      <c r="E259" s="40"/>
      <c r="F259" s="40"/>
      <c r="G259" s="7"/>
    </row>
    <row r="260" spans="1:7" s="10" customFormat="1" x14ac:dyDescent="0.25">
      <c r="A260" s="5"/>
      <c r="B260" s="7"/>
      <c r="C260" s="5"/>
      <c r="E260" s="40"/>
      <c r="F260" s="40"/>
      <c r="G260" s="7"/>
    </row>
    <row r="261" spans="1:7" s="10" customFormat="1" x14ac:dyDescent="0.25">
      <c r="A261" s="5"/>
      <c r="B261" s="7"/>
      <c r="C261" s="5"/>
      <c r="E261" s="40"/>
      <c r="F261" s="40"/>
      <c r="G261" s="7"/>
    </row>
    <row r="262" spans="1:7" s="10" customFormat="1" x14ac:dyDescent="0.25">
      <c r="A262" s="5"/>
      <c r="B262" s="7"/>
      <c r="C262" s="5"/>
      <c r="E262" s="40"/>
      <c r="F262" s="40"/>
      <c r="G262" s="7"/>
    </row>
    <row r="263" spans="1:7" s="10" customFormat="1" x14ac:dyDescent="0.25">
      <c r="A263" s="5"/>
      <c r="B263" s="7"/>
      <c r="C263" s="5"/>
      <c r="E263" s="40"/>
      <c r="F263" s="40"/>
      <c r="G263" s="7"/>
    </row>
    <row r="264" spans="1:7" s="10" customFormat="1" x14ac:dyDescent="0.25">
      <c r="A264" s="5"/>
      <c r="B264" s="7"/>
      <c r="C264" s="5"/>
      <c r="E264" s="40"/>
      <c r="F264" s="40"/>
      <c r="G264" s="7"/>
    </row>
    <row r="265" spans="1:7" s="10" customFormat="1" x14ac:dyDescent="0.25">
      <c r="A265" s="5"/>
      <c r="B265" s="7"/>
      <c r="C265" s="5"/>
      <c r="E265" s="40"/>
      <c r="F265" s="40"/>
      <c r="G265" s="7"/>
    </row>
    <row r="266" spans="1:7" s="10" customFormat="1" x14ac:dyDescent="0.25">
      <c r="A266" s="5"/>
      <c r="B266" s="7"/>
      <c r="C266" s="5"/>
      <c r="E266" s="40"/>
      <c r="F266" s="40"/>
      <c r="G266" s="7"/>
    </row>
    <row r="267" spans="1:7" s="10" customFormat="1" x14ac:dyDescent="0.25">
      <c r="A267" s="5"/>
      <c r="B267" s="7"/>
      <c r="C267" s="5"/>
      <c r="E267" s="40"/>
      <c r="F267" s="40"/>
      <c r="G267" s="7"/>
    </row>
    <row r="268" spans="1:7" s="10" customFormat="1" x14ac:dyDescent="0.25">
      <c r="A268" s="5"/>
      <c r="B268" s="7"/>
      <c r="C268" s="5"/>
      <c r="E268" s="40"/>
      <c r="F268" s="40"/>
      <c r="G268" s="7"/>
    </row>
    <row r="269" spans="1:7" s="10" customFormat="1" x14ac:dyDescent="0.25">
      <c r="A269" s="5"/>
      <c r="B269" s="7"/>
      <c r="C269" s="5"/>
      <c r="E269" s="40"/>
      <c r="F269" s="40"/>
      <c r="G269" s="7"/>
    </row>
    <row r="270" spans="1:7" s="10" customFormat="1" x14ac:dyDescent="0.25">
      <c r="A270" s="5"/>
      <c r="B270" s="7"/>
      <c r="C270" s="5"/>
      <c r="E270" s="40"/>
      <c r="F270" s="40"/>
      <c r="G270" s="7"/>
    </row>
    <row r="271" spans="1:7" s="10" customFormat="1" x14ac:dyDescent="0.25">
      <c r="A271" s="5"/>
      <c r="B271" s="7"/>
      <c r="C271" s="5"/>
      <c r="E271" s="40"/>
      <c r="F271" s="40"/>
      <c r="G271" s="7"/>
    </row>
    <row r="272" spans="1:7" s="10" customFormat="1" x14ac:dyDescent="0.25">
      <c r="A272" s="5"/>
      <c r="B272" s="7"/>
      <c r="C272" s="5"/>
      <c r="E272" s="40"/>
      <c r="F272" s="40"/>
      <c r="G272" s="7"/>
    </row>
    <row r="273" spans="1:7" s="10" customFormat="1" x14ac:dyDescent="0.25">
      <c r="A273" s="5"/>
      <c r="B273" s="7"/>
      <c r="C273" s="5"/>
      <c r="E273" s="40"/>
      <c r="F273" s="40"/>
      <c r="G273" s="7"/>
    </row>
    <row r="274" spans="1:7" s="10" customFormat="1" x14ac:dyDescent="0.25">
      <c r="A274" s="5"/>
      <c r="B274" s="7"/>
      <c r="C274" s="5"/>
      <c r="E274" s="40"/>
      <c r="F274" s="40"/>
      <c r="G274" s="7"/>
    </row>
    <row r="275" spans="1:7" s="10" customFormat="1" x14ac:dyDescent="0.25">
      <c r="A275" s="5"/>
      <c r="B275" s="7"/>
      <c r="C275" s="5"/>
      <c r="E275" s="40"/>
      <c r="F275" s="40"/>
      <c r="G275" s="7"/>
    </row>
    <row r="276" spans="1:7" s="10" customFormat="1" x14ac:dyDescent="0.25">
      <c r="A276" s="5"/>
      <c r="B276" s="7"/>
      <c r="C276" s="5"/>
      <c r="E276" s="40"/>
      <c r="F276" s="40"/>
      <c r="G276" s="7"/>
    </row>
    <row r="277" spans="1:7" s="10" customFormat="1" x14ac:dyDescent="0.25">
      <c r="A277" s="5"/>
      <c r="B277" s="7"/>
      <c r="C277" s="5"/>
      <c r="E277" s="40"/>
      <c r="F277" s="40"/>
      <c r="G277" s="7"/>
    </row>
    <row r="278" spans="1:7" s="10" customFormat="1" x14ac:dyDescent="0.25">
      <c r="A278" s="5"/>
      <c r="B278" s="7"/>
      <c r="C278" s="5"/>
      <c r="E278" s="40"/>
      <c r="F278" s="40"/>
      <c r="G278" s="7"/>
    </row>
    <row r="279" spans="1:7" s="10" customFormat="1" x14ac:dyDescent="0.25">
      <c r="A279" s="5"/>
      <c r="B279" s="7"/>
      <c r="C279" s="5"/>
      <c r="E279" s="40"/>
      <c r="F279" s="40"/>
      <c r="G279" s="7"/>
    </row>
    <row r="280" spans="1:7" s="10" customFormat="1" x14ac:dyDescent="0.25">
      <c r="A280" s="5"/>
      <c r="B280" s="7"/>
      <c r="C280" s="5"/>
      <c r="E280" s="40"/>
      <c r="F280" s="40"/>
      <c r="G280" s="7"/>
    </row>
    <row r="281" spans="1:7" s="10" customFormat="1" x14ac:dyDescent="0.25">
      <c r="A281" s="5"/>
      <c r="B281" s="7"/>
      <c r="C281" s="5"/>
      <c r="E281" s="40"/>
      <c r="F281" s="40"/>
      <c r="G281" s="7"/>
    </row>
    <row r="282" spans="1:7" s="10" customFormat="1" x14ac:dyDescent="0.25">
      <c r="A282" s="5"/>
      <c r="B282" s="7"/>
      <c r="C282" s="5"/>
      <c r="E282" s="40"/>
      <c r="F282" s="40"/>
      <c r="G282" s="7"/>
    </row>
    <row r="283" spans="1:7" s="10" customFormat="1" x14ac:dyDescent="0.25">
      <c r="A283" s="5"/>
      <c r="B283" s="7"/>
      <c r="C283" s="5"/>
      <c r="E283" s="40"/>
      <c r="F283" s="40"/>
      <c r="G283" s="7"/>
    </row>
    <row r="284" spans="1:7" s="10" customFormat="1" x14ac:dyDescent="0.25">
      <c r="A284" s="5"/>
      <c r="B284" s="7"/>
      <c r="C284" s="5"/>
      <c r="E284" s="40"/>
      <c r="F284" s="40"/>
      <c r="G284" s="7"/>
    </row>
    <row r="285" spans="1:7" s="10" customFormat="1" x14ac:dyDescent="0.25">
      <c r="A285" s="5"/>
      <c r="B285" s="7"/>
      <c r="C285" s="5"/>
      <c r="E285" s="40"/>
      <c r="F285" s="40"/>
      <c r="G285" s="7"/>
    </row>
    <row r="286" spans="1:7" s="10" customFormat="1" x14ac:dyDescent="0.25">
      <c r="A286" s="5"/>
      <c r="B286" s="7"/>
      <c r="C286" s="5"/>
      <c r="E286" s="40"/>
      <c r="F286" s="40"/>
      <c r="G286" s="7"/>
    </row>
    <row r="287" spans="1:7" s="10" customFormat="1" x14ac:dyDescent="0.25">
      <c r="A287" s="5"/>
      <c r="B287" s="7"/>
      <c r="C287" s="5"/>
      <c r="E287" s="40"/>
      <c r="F287" s="40"/>
      <c r="G287" s="7"/>
    </row>
    <row r="288" spans="1:7" s="10" customFormat="1" x14ac:dyDescent="0.25">
      <c r="A288" s="5"/>
      <c r="B288" s="7"/>
      <c r="C288" s="5"/>
      <c r="E288" s="40"/>
      <c r="F288" s="40"/>
      <c r="G288" s="7"/>
    </row>
    <row r="289" spans="1:7" s="10" customFormat="1" x14ac:dyDescent="0.25">
      <c r="A289" s="5"/>
      <c r="B289" s="7"/>
      <c r="C289" s="5"/>
      <c r="E289" s="40"/>
      <c r="F289" s="40"/>
      <c r="G289" s="7"/>
    </row>
    <row r="290" spans="1:7" s="10" customFormat="1" x14ac:dyDescent="0.25">
      <c r="A290" s="5"/>
      <c r="B290" s="7"/>
      <c r="C290" s="5"/>
      <c r="E290" s="40"/>
      <c r="F290" s="40"/>
      <c r="G290" s="7"/>
    </row>
    <row r="291" spans="1:7" s="10" customFormat="1" x14ac:dyDescent="0.25">
      <c r="A291" s="5"/>
      <c r="B291" s="7"/>
      <c r="C291" s="5"/>
      <c r="E291" s="40"/>
      <c r="F291" s="40"/>
      <c r="G291" s="7"/>
    </row>
    <row r="292" spans="1:7" s="10" customFormat="1" x14ac:dyDescent="0.25">
      <c r="A292" s="5"/>
      <c r="B292" s="7"/>
      <c r="C292" s="5"/>
      <c r="E292" s="40"/>
      <c r="F292" s="40"/>
      <c r="G292" s="7"/>
    </row>
    <row r="293" spans="1:7" s="10" customFormat="1" x14ac:dyDescent="0.25">
      <c r="A293" s="5"/>
      <c r="B293" s="7"/>
      <c r="C293" s="5"/>
      <c r="E293" s="40"/>
      <c r="F293" s="40"/>
      <c r="G293" s="7"/>
    </row>
    <row r="294" spans="1:7" s="10" customFormat="1" x14ac:dyDescent="0.25">
      <c r="A294" s="5"/>
      <c r="B294" s="7"/>
      <c r="C294" s="5"/>
      <c r="E294" s="40"/>
      <c r="F294" s="40"/>
      <c r="G294" s="7"/>
    </row>
    <row r="295" spans="1:7" s="10" customFormat="1" x14ac:dyDescent="0.25">
      <c r="A295" s="5"/>
      <c r="B295" s="7"/>
      <c r="C295" s="5"/>
      <c r="E295" s="40"/>
      <c r="F295" s="40"/>
      <c r="G295" s="7"/>
    </row>
    <row r="296" spans="1:7" s="10" customFormat="1" x14ac:dyDescent="0.25">
      <c r="A296" s="5"/>
      <c r="B296" s="7"/>
      <c r="C296" s="5"/>
      <c r="E296" s="40"/>
      <c r="F296" s="40"/>
      <c r="G296" s="7"/>
    </row>
    <row r="297" spans="1:7" s="10" customFormat="1" x14ac:dyDescent="0.25">
      <c r="A297" s="5"/>
      <c r="B297" s="7"/>
      <c r="C297" s="5"/>
      <c r="E297" s="40"/>
      <c r="F297" s="40"/>
      <c r="G297" s="7"/>
    </row>
    <row r="298" spans="1:7" s="10" customFormat="1" x14ac:dyDescent="0.25">
      <c r="A298" s="5"/>
      <c r="B298" s="7"/>
      <c r="C298" s="5"/>
      <c r="E298" s="40"/>
      <c r="F298" s="40"/>
      <c r="G298" s="7"/>
    </row>
    <row r="299" spans="1:7" s="10" customFormat="1" x14ac:dyDescent="0.25">
      <c r="A299" s="5"/>
      <c r="B299" s="7"/>
      <c r="C299" s="5"/>
      <c r="E299" s="40"/>
      <c r="F299" s="40"/>
      <c r="G299" s="7"/>
    </row>
    <row r="300" spans="1:7" s="10" customFormat="1" x14ac:dyDescent="0.25">
      <c r="A300" s="5"/>
      <c r="B300" s="7"/>
      <c r="C300" s="5"/>
      <c r="E300" s="40"/>
      <c r="F300" s="40"/>
      <c r="G300" s="7"/>
    </row>
    <row r="301" spans="1:7" s="10" customFormat="1" x14ac:dyDescent="0.25">
      <c r="A301" s="5"/>
      <c r="B301" s="7"/>
      <c r="C301" s="5"/>
      <c r="E301" s="40"/>
      <c r="F301" s="40"/>
      <c r="G301" s="7"/>
    </row>
    <row r="302" spans="1:7" s="10" customFormat="1" x14ac:dyDescent="0.25">
      <c r="A302" s="5"/>
      <c r="B302" s="7"/>
      <c r="C302" s="5"/>
      <c r="E302" s="40"/>
      <c r="F302" s="40"/>
      <c r="G302" s="7"/>
    </row>
    <row r="303" spans="1:7" s="10" customFormat="1" x14ac:dyDescent="0.25">
      <c r="A303" s="5"/>
      <c r="B303" s="7"/>
      <c r="C303" s="5"/>
      <c r="E303" s="40"/>
      <c r="F303" s="40"/>
      <c r="G303" s="7"/>
    </row>
    <row r="304" spans="1:7" s="10" customFormat="1" x14ac:dyDescent="0.25">
      <c r="A304" s="5"/>
      <c r="B304" s="7"/>
      <c r="C304" s="5"/>
      <c r="E304" s="40"/>
      <c r="F304" s="40"/>
      <c r="G304" s="7"/>
    </row>
    <row r="305" spans="1:7" s="10" customFormat="1" x14ac:dyDescent="0.25">
      <c r="A305" s="5"/>
      <c r="B305" s="7"/>
      <c r="C305" s="5"/>
      <c r="E305" s="40"/>
      <c r="F305" s="40"/>
      <c r="G305" s="7"/>
    </row>
    <row r="306" spans="1:7" s="10" customFormat="1" x14ac:dyDescent="0.25">
      <c r="A306" s="5"/>
      <c r="B306" s="7"/>
      <c r="C306" s="5"/>
      <c r="E306" s="40"/>
      <c r="F306" s="40"/>
      <c r="G306" s="7"/>
    </row>
    <row r="307" spans="1:7" s="10" customFormat="1" x14ac:dyDescent="0.25">
      <c r="A307" s="5"/>
      <c r="B307" s="7"/>
      <c r="C307" s="5"/>
      <c r="E307" s="40"/>
      <c r="F307" s="40"/>
      <c r="G307" s="7"/>
    </row>
    <row r="308" spans="1:7" s="10" customFormat="1" x14ac:dyDescent="0.25">
      <c r="A308" s="5"/>
      <c r="B308" s="7"/>
      <c r="C308" s="5"/>
      <c r="E308" s="40"/>
      <c r="F308" s="40"/>
      <c r="G308" s="7"/>
    </row>
    <row r="309" spans="1:7" s="10" customFormat="1" x14ac:dyDescent="0.25">
      <c r="A309" s="5"/>
      <c r="B309" s="7"/>
      <c r="C309" s="5"/>
      <c r="E309" s="40"/>
      <c r="F309" s="40"/>
      <c r="G309" s="7"/>
    </row>
    <row r="310" spans="1:7" s="10" customFormat="1" x14ac:dyDescent="0.25">
      <c r="A310" s="5"/>
      <c r="B310" s="7"/>
      <c r="C310" s="5"/>
      <c r="E310" s="40"/>
      <c r="F310" s="40"/>
      <c r="G310" s="7"/>
    </row>
    <row r="311" spans="1:7" s="10" customFormat="1" x14ac:dyDescent="0.25">
      <c r="A311" s="5"/>
      <c r="B311" s="7"/>
      <c r="C311" s="5"/>
      <c r="E311" s="40"/>
      <c r="F311" s="40"/>
      <c r="G311" s="7"/>
    </row>
    <row r="312" spans="1:7" s="10" customFormat="1" x14ac:dyDescent="0.25">
      <c r="A312" s="5"/>
      <c r="B312" s="7"/>
      <c r="C312" s="5"/>
      <c r="E312" s="40"/>
      <c r="F312" s="40"/>
      <c r="G312" s="7"/>
    </row>
    <row r="313" spans="1:7" s="10" customFormat="1" x14ac:dyDescent="0.25">
      <c r="A313" s="5"/>
      <c r="B313" s="7"/>
      <c r="C313" s="5"/>
      <c r="E313" s="40"/>
      <c r="F313" s="40"/>
      <c r="G313" s="7"/>
    </row>
    <row r="314" spans="1:7" s="10" customFormat="1" x14ac:dyDescent="0.25">
      <c r="A314" s="5"/>
      <c r="B314" s="7"/>
      <c r="C314" s="5"/>
      <c r="E314" s="40"/>
      <c r="F314" s="40"/>
      <c r="G314" s="7"/>
    </row>
    <row r="315" spans="1:7" s="10" customFormat="1" x14ac:dyDescent="0.25">
      <c r="A315" s="5"/>
      <c r="B315" s="7"/>
      <c r="C315" s="5"/>
      <c r="E315" s="40"/>
      <c r="F315" s="40"/>
      <c r="G315" s="7"/>
    </row>
    <row r="316" spans="1:7" s="10" customFormat="1" x14ac:dyDescent="0.25">
      <c r="A316" s="5"/>
      <c r="B316" s="7"/>
      <c r="C316" s="5"/>
      <c r="E316" s="40"/>
      <c r="F316" s="40"/>
      <c r="G316" s="7"/>
    </row>
    <row r="317" spans="1:7" s="10" customFormat="1" x14ac:dyDescent="0.25">
      <c r="A317" s="5"/>
      <c r="B317" s="7"/>
      <c r="C317" s="5"/>
      <c r="E317" s="40"/>
      <c r="F317" s="40"/>
      <c r="G317" s="7"/>
    </row>
    <row r="318" spans="1:7" s="10" customFormat="1" x14ac:dyDescent="0.25">
      <c r="A318" s="5"/>
      <c r="B318" s="7"/>
      <c r="C318" s="5"/>
      <c r="E318" s="40"/>
      <c r="F318" s="40"/>
      <c r="G318" s="7"/>
    </row>
    <row r="319" spans="1:7" s="10" customFormat="1" x14ac:dyDescent="0.25">
      <c r="A319" s="5"/>
      <c r="B319" s="7"/>
      <c r="C319" s="5"/>
      <c r="E319" s="40"/>
      <c r="F319" s="40"/>
      <c r="G319" s="7"/>
    </row>
    <row r="320" spans="1:7" s="10" customFormat="1" x14ac:dyDescent="0.25">
      <c r="A320" s="5"/>
      <c r="B320" s="7"/>
      <c r="C320" s="5"/>
      <c r="E320" s="40"/>
      <c r="F320" s="40"/>
      <c r="G320" s="7"/>
    </row>
    <row r="321" spans="1:7" s="10" customFormat="1" x14ac:dyDescent="0.25">
      <c r="A321" s="5"/>
      <c r="B321" s="7"/>
      <c r="C321" s="5"/>
      <c r="E321" s="40"/>
      <c r="F321" s="40"/>
      <c r="G321" s="7"/>
    </row>
    <row r="322" spans="1:7" s="10" customFormat="1" x14ac:dyDescent="0.25">
      <c r="A322" s="5"/>
      <c r="B322" s="7"/>
      <c r="C322" s="5"/>
      <c r="E322" s="40"/>
      <c r="F322" s="40"/>
      <c r="G322" s="7"/>
    </row>
    <row r="323" spans="1:7" s="10" customFormat="1" x14ac:dyDescent="0.25">
      <c r="A323" s="5"/>
      <c r="B323" s="7"/>
      <c r="C323" s="5"/>
      <c r="E323" s="40"/>
      <c r="F323" s="40"/>
      <c r="G323" s="7"/>
    </row>
    <row r="324" spans="1:7" s="10" customFormat="1" x14ac:dyDescent="0.25">
      <c r="A324" s="5"/>
      <c r="B324" s="7"/>
      <c r="C324" s="5"/>
      <c r="E324" s="40"/>
      <c r="F324" s="40"/>
      <c r="G324" s="7"/>
    </row>
    <row r="325" spans="1:7" s="10" customFormat="1" x14ac:dyDescent="0.25">
      <c r="A325" s="5"/>
      <c r="B325" s="7"/>
      <c r="C325" s="5"/>
      <c r="E325" s="40"/>
      <c r="F325" s="40"/>
      <c r="G325" s="7"/>
    </row>
    <row r="326" spans="1:7" s="10" customFormat="1" x14ac:dyDescent="0.25">
      <c r="A326" s="5"/>
      <c r="B326" s="7"/>
      <c r="C326" s="5"/>
      <c r="E326" s="40"/>
      <c r="F326" s="40"/>
      <c r="G326" s="7"/>
    </row>
    <row r="327" spans="1:7" s="10" customFormat="1" x14ac:dyDescent="0.25">
      <c r="A327" s="5"/>
      <c r="B327" s="7"/>
      <c r="C327" s="5"/>
      <c r="E327" s="40"/>
      <c r="F327" s="40"/>
      <c r="G327" s="7"/>
    </row>
    <row r="328" spans="1:7" s="10" customFormat="1" x14ac:dyDescent="0.25">
      <c r="A328" s="5"/>
      <c r="B328" s="7"/>
      <c r="C328" s="5"/>
      <c r="E328" s="40"/>
      <c r="F328" s="40"/>
      <c r="G328" s="7"/>
    </row>
    <row r="329" spans="1:7" s="10" customFormat="1" x14ac:dyDescent="0.25">
      <c r="A329" s="5"/>
      <c r="B329" s="7"/>
      <c r="C329" s="5"/>
      <c r="E329" s="40"/>
      <c r="F329" s="40"/>
      <c r="G329" s="7"/>
    </row>
    <row r="330" spans="1:7" s="10" customFormat="1" x14ac:dyDescent="0.25">
      <c r="A330" s="5"/>
      <c r="B330" s="7"/>
      <c r="C330" s="5"/>
      <c r="E330" s="40"/>
      <c r="F330" s="40"/>
      <c r="G330" s="7"/>
    </row>
    <row r="331" spans="1:7" s="10" customFormat="1" x14ac:dyDescent="0.25">
      <c r="A331" s="5"/>
      <c r="B331" s="7"/>
      <c r="C331" s="5"/>
      <c r="E331" s="40"/>
      <c r="F331" s="40"/>
      <c r="G331" s="7"/>
    </row>
    <row r="332" spans="1:7" s="10" customFormat="1" x14ac:dyDescent="0.25">
      <c r="A332" s="5"/>
      <c r="B332" s="7"/>
      <c r="C332" s="5"/>
      <c r="E332" s="40"/>
      <c r="F332" s="40"/>
      <c r="G332" s="7"/>
    </row>
  </sheetData>
  <mergeCells count="3">
    <mergeCell ref="B107:F107"/>
    <mergeCell ref="B106:F106"/>
    <mergeCell ref="B105:F105"/>
  </mergeCells>
  <pageMargins left="0.59055118110236227" right="0.15748031496062992" top="0.37" bottom="0.43307086614173229" header="0.18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2" sqref="F22"/>
    </sheetView>
  </sheetViews>
  <sheetFormatPr defaultColWidth="9.140625" defaultRowHeight="15" x14ac:dyDescent="0.25"/>
  <cols>
    <col min="1" max="1" width="9.140625" style="5"/>
    <col min="2" max="2" width="41" style="3" customWidth="1"/>
    <col min="3" max="3" width="13.28515625" style="2" customWidth="1"/>
    <col min="4" max="5" width="14.7109375" style="1" customWidth="1"/>
    <col min="6" max="8" width="14" style="1" customWidth="1"/>
    <col min="9" max="9" width="13.7109375" style="1" customWidth="1"/>
    <col min="10" max="16384" width="9.140625" style="1"/>
  </cols>
  <sheetData>
    <row r="2" spans="1:9" x14ac:dyDescent="0.25">
      <c r="H2" s="1" t="s">
        <v>97</v>
      </c>
    </row>
    <row r="4" spans="1:9" s="25" customFormat="1" ht="15.75" x14ac:dyDescent="0.25">
      <c r="A4" s="22"/>
      <c r="B4" s="23" t="s">
        <v>98</v>
      </c>
      <c r="C4" s="24"/>
    </row>
    <row r="5" spans="1:9" s="25" customFormat="1" ht="15.75" x14ac:dyDescent="0.25">
      <c r="A5" s="22"/>
      <c r="B5" s="23" t="s">
        <v>99</v>
      </c>
      <c r="C5" s="24"/>
    </row>
    <row r="7" spans="1:9" s="4" customFormat="1" ht="54" customHeight="1" x14ac:dyDescent="0.25">
      <c r="A7" s="77" t="s">
        <v>16</v>
      </c>
      <c r="B7" s="77" t="s">
        <v>17</v>
      </c>
      <c r="C7" s="77" t="s">
        <v>18</v>
      </c>
      <c r="D7" s="75" t="s">
        <v>127</v>
      </c>
      <c r="E7" s="76"/>
      <c r="F7" s="75" t="s">
        <v>128</v>
      </c>
      <c r="G7" s="76"/>
      <c r="H7" s="75" t="s">
        <v>129</v>
      </c>
      <c r="I7" s="76"/>
    </row>
    <row r="8" spans="1:9" s="4" customFormat="1" ht="25.5" customHeight="1" x14ac:dyDescent="0.25">
      <c r="A8" s="78"/>
      <c r="B8" s="78"/>
      <c r="C8" s="78"/>
      <c r="D8" s="12" t="s">
        <v>100</v>
      </c>
      <c r="E8" s="12" t="s">
        <v>101</v>
      </c>
      <c r="F8" s="12" t="s">
        <v>100</v>
      </c>
      <c r="G8" s="12" t="s">
        <v>101</v>
      </c>
      <c r="H8" s="12" t="s">
        <v>100</v>
      </c>
      <c r="I8" s="12" t="s">
        <v>101</v>
      </c>
    </row>
    <row r="9" spans="1:9" s="69" customFormat="1" ht="21" customHeight="1" x14ac:dyDescent="0.25">
      <c r="A9" s="67" t="s">
        <v>65</v>
      </c>
      <c r="B9" s="68" t="s">
        <v>102</v>
      </c>
      <c r="C9" s="67"/>
      <c r="D9" s="68"/>
      <c r="E9" s="68"/>
      <c r="F9" s="68"/>
      <c r="G9" s="68"/>
      <c r="H9" s="68"/>
      <c r="I9" s="68"/>
    </row>
    <row r="10" spans="1:9" s="7" customFormat="1" ht="48" customHeight="1" x14ac:dyDescent="0.25">
      <c r="A10" s="15" t="s">
        <v>66</v>
      </c>
      <c r="B10" s="16" t="s">
        <v>123</v>
      </c>
      <c r="C10" s="15" t="s">
        <v>103</v>
      </c>
      <c r="D10" s="12">
        <v>285.32</v>
      </c>
      <c r="E10" s="12">
        <v>305.3</v>
      </c>
      <c r="F10" s="12">
        <v>305.3</v>
      </c>
      <c r="G10" s="58">
        <v>316.89999999999998</v>
      </c>
      <c r="H10" s="58">
        <v>316.89999999999998</v>
      </c>
      <c r="I10" s="58">
        <v>678.94272599624003</v>
      </c>
    </row>
    <row r="11" spans="1:9" s="7" customFormat="1" ht="64.5" customHeight="1" x14ac:dyDescent="0.25">
      <c r="A11" s="15" t="s">
        <v>67</v>
      </c>
      <c r="B11" s="16" t="s">
        <v>104</v>
      </c>
      <c r="C11" s="15" t="s">
        <v>103</v>
      </c>
      <c r="D11" s="12">
        <v>233.22</v>
      </c>
      <c r="E11" s="12">
        <v>248.83</v>
      </c>
      <c r="F11" s="12">
        <v>248.83</v>
      </c>
      <c r="G11" s="60">
        <v>253.81</v>
      </c>
      <c r="H11" s="60">
        <v>253.81</v>
      </c>
      <c r="I11" s="58">
        <v>512.20523209902603</v>
      </c>
    </row>
    <row r="12" spans="1:9" s="7" customFormat="1" ht="30" x14ac:dyDescent="0.25">
      <c r="A12" s="15" t="s">
        <v>105</v>
      </c>
      <c r="B12" s="16" t="s">
        <v>106</v>
      </c>
      <c r="C12" s="15" t="s">
        <v>94</v>
      </c>
      <c r="D12" s="12"/>
      <c r="E12" s="12"/>
      <c r="F12" s="12"/>
      <c r="G12" s="12"/>
      <c r="H12" s="12"/>
      <c r="I12" s="12"/>
    </row>
    <row r="13" spans="1:9" s="8" customFormat="1" x14ac:dyDescent="0.25">
      <c r="A13" s="17"/>
      <c r="B13" s="16" t="s">
        <v>51</v>
      </c>
      <c r="C13" s="15" t="s">
        <v>94</v>
      </c>
      <c r="D13" s="58">
        <v>15.863315977106508</v>
      </c>
      <c r="E13" s="58">
        <v>15.55</v>
      </c>
      <c r="F13" s="58">
        <v>15.55</v>
      </c>
      <c r="G13" s="58">
        <v>15.44</v>
      </c>
      <c r="H13" s="58">
        <v>15.44</v>
      </c>
      <c r="I13" s="58">
        <v>15.464243937099139</v>
      </c>
    </row>
    <row r="14" spans="1:9" s="8" customFormat="1" x14ac:dyDescent="0.25">
      <c r="A14" s="17"/>
      <c r="B14" s="16" t="s">
        <v>52</v>
      </c>
      <c r="C14" s="15" t="s">
        <v>94</v>
      </c>
      <c r="D14" s="58">
        <v>14.574990889548225</v>
      </c>
      <c r="E14" s="58">
        <v>14.28</v>
      </c>
      <c r="F14" s="58">
        <v>14.28</v>
      </c>
      <c r="G14" s="58">
        <v>14.18</v>
      </c>
      <c r="H14" s="58">
        <v>14.18</v>
      </c>
      <c r="I14" s="58">
        <v>14.208329130066476</v>
      </c>
    </row>
    <row r="15" spans="1:9" s="7" customFormat="1" x14ac:dyDescent="0.25">
      <c r="A15" s="15"/>
      <c r="B15" s="16" t="s">
        <v>53</v>
      </c>
      <c r="C15" s="15" t="s">
        <v>94</v>
      </c>
      <c r="D15" s="58">
        <v>9.9248747485971229</v>
      </c>
      <c r="E15" s="58">
        <v>9.73</v>
      </c>
      <c r="F15" s="58">
        <v>9.73</v>
      </c>
      <c r="G15" s="58">
        <v>9.66</v>
      </c>
      <c r="H15" s="58">
        <v>9.66</v>
      </c>
      <c r="I15" s="58">
        <v>9.6751955504738376</v>
      </c>
    </row>
    <row r="16" spans="1:9" s="8" customFormat="1" x14ac:dyDescent="0.25">
      <c r="A16" s="17"/>
      <c r="B16" s="16" t="s">
        <v>54</v>
      </c>
      <c r="C16" s="15" t="s">
        <v>94</v>
      </c>
      <c r="D16" s="58">
        <v>5.8083073812812724</v>
      </c>
      <c r="E16" s="58">
        <v>5.69</v>
      </c>
      <c r="F16" s="58">
        <v>5.69</v>
      </c>
      <c r="G16" s="58">
        <v>5.65</v>
      </c>
      <c r="H16" s="58">
        <v>5.65</v>
      </c>
      <c r="I16" s="58">
        <v>5.6621883051068496</v>
      </c>
    </row>
    <row r="17" spans="1:3" s="10" customFormat="1" ht="13.9" x14ac:dyDescent="0.3">
      <c r="A17" s="5"/>
      <c r="B17" s="7"/>
      <c r="C17" s="5"/>
    </row>
    <row r="18" spans="1:3" s="10" customFormat="1" ht="13.9" x14ac:dyDescent="0.3">
      <c r="A18" s="5"/>
      <c r="B18" s="7"/>
      <c r="C18" s="5"/>
    </row>
    <row r="19" spans="1:3" s="10" customFormat="1" ht="13.9" x14ac:dyDescent="0.3">
      <c r="A19" s="5"/>
      <c r="B19" s="7"/>
      <c r="C19" s="5"/>
    </row>
    <row r="20" spans="1:3" s="10" customFormat="1" ht="13.9" x14ac:dyDescent="0.3">
      <c r="A20" s="5"/>
      <c r="B20" s="7"/>
      <c r="C20" s="5"/>
    </row>
    <row r="21" spans="1:3" s="10" customFormat="1" ht="13.9" x14ac:dyDescent="0.3">
      <c r="A21" s="5"/>
      <c r="B21" s="7"/>
      <c r="C21" s="5"/>
    </row>
    <row r="22" spans="1:3" s="10" customFormat="1" ht="13.9" x14ac:dyDescent="0.3">
      <c r="A22" s="5"/>
      <c r="B22" s="7"/>
      <c r="C22" s="5"/>
    </row>
    <row r="23" spans="1:3" s="10" customFormat="1" ht="13.9" x14ac:dyDescent="0.3">
      <c r="A23" s="5"/>
      <c r="B23" s="7"/>
      <c r="C23" s="5"/>
    </row>
    <row r="24" spans="1:3" s="10" customFormat="1" ht="13.9" x14ac:dyDescent="0.3">
      <c r="A24" s="5"/>
      <c r="B24" s="7"/>
      <c r="C24" s="5"/>
    </row>
    <row r="25" spans="1:3" s="10" customFormat="1" ht="13.9" x14ac:dyDescent="0.3">
      <c r="A25" s="5"/>
      <c r="B25" s="7"/>
      <c r="C25" s="5"/>
    </row>
    <row r="26" spans="1:3" s="10" customFormat="1" ht="13.9" x14ac:dyDescent="0.3">
      <c r="A26" s="5"/>
      <c r="B26" s="7"/>
      <c r="C26" s="5"/>
    </row>
    <row r="27" spans="1:3" s="10" customFormat="1" ht="13.9" x14ac:dyDescent="0.3">
      <c r="A27" s="5"/>
      <c r="B27" s="7"/>
      <c r="C27" s="5"/>
    </row>
    <row r="28" spans="1:3" s="10" customFormat="1" ht="13.9" x14ac:dyDescent="0.3">
      <c r="A28" s="5"/>
      <c r="B28" s="7"/>
      <c r="C28" s="5"/>
    </row>
    <row r="29" spans="1:3" s="10" customFormat="1" ht="13.9" x14ac:dyDescent="0.3">
      <c r="A29" s="5"/>
      <c r="B29" s="7"/>
      <c r="C29" s="5"/>
    </row>
    <row r="30" spans="1:3" s="10" customFormat="1" ht="13.9" x14ac:dyDescent="0.3">
      <c r="A30" s="5"/>
      <c r="B30" s="7"/>
      <c r="C30" s="5"/>
    </row>
    <row r="31" spans="1:3" s="10" customFormat="1" ht="13.9" x14ac:dyDescent="0.3">
      <c r="A31" s="5"/>
      <c r="B31" s="7"/>
      <c r="C31" s="5"/>
    </row>
    <row r="32" spans="1:3" s="10" customFormat="1" ht="13.9" x14ac:dyDescent="0.3">
      <c r="A32" s="5"/>
      <c r="B32" s="7"/>
      <c r="C32" s="5"/>
    </row>
    <row r="33" spans="1:3" s="10" customFormat="1" ht="13.9" x14ac:dyDescent="0.3">
      <c r="A33" s="5"/>
      <c r="B33" s="7"/>
      <c r="C33" s="5"/>
    </row>
    <row r="34" spans="1:3" s="10" customFormat="1" ht="13.9" x14ac:dyDescent="0.3">
      <c r="A34" s="5"/>
      <c r="B34" s="7"/>
      <c r="C34" s="5"/>
    </row>
    <row r="35" spans="1:3" s="10" customFormat="1" ht="13.9" x14ac:dyDescent="0.3">
      <c r="A35" s="5"/>
      <c r="B35" s="7"/>
      <c r="C35" s="5"/>
    </row>
    <row r="36" spans="1:3" s="10" customFormat="1" x14ac:dyDescent="0.25">
      <c r="A36" s="5"/>
      <c r="B36" s="7"/>
      <c r="C36" s="5"/>
    </row>
    <row r="37" spans="1:3" s="10" customFormat="1" x14ac:dyDescent="0.25">
      <c r="A37" s="5"/>
      <c r="B37" s="7"/>
      <c r="C37" s="5"/>
    </row>
    <row r="38" spans="1:3" s="10" customFormat="1" x14ac:dyDescent="0.25">
      <c r="A38" s="5"/>
      <c r="B38" s="7"/>
      <c r="C38" s="5"/>
    </row>
    <row r="39" spans="1:3" s="10" customFormat="1" x14ac:dyDescent="0.25">
      <c r="A39" s="5"/>
      <c r="B39" s="7"/>
      <c r="C39" s="5"/>
    </row>
    <row r="40" spans="1:3" s="10" customFormat="1" x14ac:dyDescent="0.25">
      <c r="A40" s="5"/>
      <c r="B40" s="7"/>
      <c r="C40" s="5"/>
    </row>
    <row r="41" spans="1:3" s="10" customFormat="1" x14ac:dyDescent="0.25">
      <c r="A41" s="5"/>
      <c r="B41" s="7"/>
      <c r="C41" s="5"/>
    </row>
    <row r="42" spans="1:3" s="10" customFormat="1" x14ac:dyDescent="0.25">
      <c r="A42" s="5"/>
      <c r="B42" s="7"/>
      <c r="C42" s="5"/>
    </row>
    <row r="43" spans="1:3" s="10" customFormat="1" x14ac:dyDescent="0.25">
      <c r="A43" s="5"/>
      <c r="B43" s="7"/>
      <c r="C43" s="5"/>
    </row>
    <row r="44" spans="1:3" s="10" customFormat="1" x14ac:dyDescent="0.25">
      <c r="A44" s="5"/>
      <c r="B44" s="7"/>
      <c r="C44" s="5"/>
    </row>
    <row r="45" spans="1:3" s="10" customFormat="1" x14ac:dyDescent="0.25">
      <c r="A45" s="5"/>
      <c r="B45" s="7"/>
      <c r="C45" s="5"/>
    </row>
    <row r="46" spans="1:3" s="10" customFormat="1" x14ac:dyDescent="0.25">
      <c r="A46" s="5"/>
      <c r="B46" s="7"/>
      <c r="C46" s="5"/>
    </row>
    <row r="47" spans="1:3" s="10" customFormat="1" x14ac:dyDescent="0.25">
      <c r="A47" s="5"/>
      <c r="B47" s="7"/>
      <c r="C47" s="5"/>
    </row>
    <row r="48" spans="1:3" s="10" customFormat="1" x14ac:dyDescent="0.25">
      <c r="A48" s="5"/>
      <c r="B48" s="7"/>
      <c r="C48" s="5"/>
    </row>
    <row r="49" spans="1:3" s="10" customFormat="1" x14ac:dyDescent="0.25">
      <c r="A49" s="5"/>
      <c r="B49" s="7"/>
      <c r="C49" s="5"/>
    </row>
    <row r="50" spans="1:3" s="10" customFormat="1" x14ac:dyDescent="0.25">
      <c r="A50" s="5"/>
      <c r="B50" s="7"/>
      <c r="C50" s="5"/>
    </row>
    <row r="51" spans="1:3" s="10" customFormat="1" x14ac:dyDescent="0.25">
      <c r="A51" s="5"/>
      <c r="B51" s="7"/>
      <c r="C51" s="5"/>
    </row>
    <row r="52" spans="1:3" s="10" customFormat="1" x14ac:dyDescent="0.25">
      <c r="A52" s="5"/>
      <c r="B52" s="7"/>
      <c r="C52" s="5"/>
    </row>
    <row r="53" spans="1:3" s="10" customFormat="1" x14ac:dyDescent="0.25">
      <c r="A53" s="5"/>
      <c r="B53" s="7"/>
      <c r="C53" s="5"/>
    </row>
    <row r="54" spans="1:3" s="10" customFormat="1" x14ac:dyDescent="0.25">
      <c r="A54" s="5"/>
      <c r="B54" s="7"/>
      <c r="C54" s="5"/>
    </row>
    <row r="55" spans="1:3" s="10" customFormat="1" x14ac:dyDescent="0.25">
      <c r="A55" s="5"/>
      <c r="B55" s="7"/>
      <c r="C55" s="5"/>
    </row>
    <row r="56" spans="1:3" s="10" customFormat="1" x14ac:dyDescent="0.25">
      <c r="A56" s="5"/>
      <c r="B56" s="7"/>
      <c r="C56" s="5"/>
    </row>
    <row r="57" spans="1:3" s="10" customFormat="1" x14ac:dyDescent="0.25">
      <c r="A57" s="5"/>
      <c r="B57" s="7"/>
      <c r="C57" s="5"/>
    </row>
    <row r="58" spans="1:3" s="10" customFormat="1" x14ac:dyDescent="0.25">
      <c r="A58" s="5"/>
      <c r="B58" s="7"/>
      <c r="C58" s="5"/>
    </row>
    <row r="59" spans="1:3" s="10" customFormat="1" x14ac:dyDescent="0.25">
      <c r="A59" s="5"/>
      <c r="B59" s="7"/>
      <c r="C59" s="5"/>
    </row>
    <row r="60" spans="1:3" s="10" customFormat="1" x14ac:dyDescent="0.25">
      <c r="A60" s="5"/>
      <c r="B60" s="7"/>
      <c r="C60" s="5"/>
    </row>
    <row r="61" spans="1:3" s="10" customFormat="1" x14ac:dyDescent="0.25">
      <c r="A61" s="5"/>
      <c r="B61" s="7"/>
      <c r="C61" s="5"/>
    </row>
    <row r="62" spans="1:3" s="10" customFormat="1" x14ac:dyDescent="0.25">
      <c r="A62" s="5"/>
      <c r="B62" s="7"/>
      <c r="C62" s="5"/>
    </row>
    <row r="63" spans="1:3" s="10" customFormat="1" x14ac:dyDescent="0.25">
      <c r="A63" s="5"/>
      <c r="B63" s="7"/>
      <c r="C63" s="5"/>
    </row>
    <row r="64" spans="1:3" s="10" customFormat="1" x14ac:dyDescent="0.25">
      <c r="A64" s="5"/>
      <c r="B64" s="7"/>
      <c r="C64" s="5"/>
    </row>
    <row r="65" spans="1:3" s="10" customFormat="1" x14ac:dyDescent="0.25">
      <c r="A65" s="5"/>
      <c r="B65" s="7"/>
      <c r="C65" s="5"/>
    </row>
    <row r="66" spans="1:3" s="10" customFormat="1" x14ac:dyDescent="0.25">
      <c r="A66" s="5"/>
      <c r="B66" s="7"/>
      <c r="C66" s="5"/>
    </row>
    <row r="67" spans="1:3" s="10" customFormat="1" x14ac:dyDescent="0.25">
      <c r="A67" s="5"/>
      <c r="B67" s="7"/>
      <c r="C67" s="5"/>
    </row>
    <row r="68" spans="1:3" s="10" customFormat="1" x14ac:dyDescent="0.25">
      <c r="A68" s="5"/>
      <c r="B68" s="7"/>
      <c r="C68" s="5"/>
    </row>
    <row r="69" spans="1:3" s="10" customFormat="1" x14ac:dyDescent="0.25">
      <c r="A69" s="5"/>
      <c r="B69" s="7"/>
      <c r="C69" s="5"/>
    </row>
    <row r="70" spans="1:3" s="10" customFormat="1" x14ac:dyDescent="0.25">
      <c r="A70" s="5"/>
      <c r="B70" s="7"/>
      <c r="C70" s="5"/>
    </row>
    <row r="71" spans="1:3" s="10" customFormat="1" x14ac:dyDescent="0.25">
      <c r="A71" s="5"/>
      <c r="B71" s="7"/>
      <c r="C71" s="5"/>
    </row>
    <row r="72" spans="1:3" s="10" customFormat="1" x14ac:dyDescent="0.25">
      <c r="A72" s="5"/>
      <c r="B72" s="7"/>
      <c r="C72" s="5"/>
    </row>
    <row r="73" spans="1:3" s="10" customFormat="1" x14ac:dyDescent="0.25">
      <c r="A73" s="5"/>
      <c r="B73" s="7"/>
      <c r="C73" s="5"/>
    </row>
    <row r="74" spans="1:3" s="10" customFormat="1" x14ac:dyDescent="0.25">
      <c r="A74" s="5"/>
      <c r="B74" s="7"/>
      <c r="C74" s="5"/>
    </row>
    <row r="75" spans="1:3" s="10" customFormat="1" x14ac:dyDescent="0.25">
      <c r="A75" s="5"/>
      <c r="B75" s="7"/>
      <c r="C75" s="5"/>
    </row>
    <row r="76" spans="1:3" s="10" customFormat="1" x14ac:dyDescent="0.25">
      <c r="A76" s="5"/>
      <c r="B76" s="7"/>
      <c r="C76" s="5"/>
    </row>
    <row r="77" spans="1:3" s="10" customFormat="1" x14ac:dyDescent="0.25">
      <c r="A77" s="5"/>
      <c r="B77" s="7"/>
      <c r="C77" s="5"/>
    </row>
    <row r="78" spans="1:3" s="10" customFormat="1" x14ac:dyDescent="0.25">
      <c r="A78" s="5"/>
      <c r="B78" s="7"/>
      <c r="C78" s="5"/>
    </row>
    <row r="79" spans="1:3" s="10" customFormat="1" x14ac:dyDescent="0.25">
      <c r="A79" s="5"/>
      <c r="B79" s="7"/>
      <c r="C79" s="5"/>
    </row>
    <row r="80" spans="1:3" s="10" customFormat="1" x14ac:dyDescent="0.25">
      <c r="A80" s="5"/>
      <c r="B80" s="7"/>
      <c r="C80" s="5"/>
    </row>
    <row r="81" spans="1:3" s="10" customFormat="1" x14ac:dyDescent="0.25">
      <c r="A81" s="5"/>
      <c r="B81" s="7"/>
      <c r="C81" s="5"/>
    </row>
    <row r="82" spans="1:3" s="10" customFormat="1" x14ac:dyDescent="0.25">
      <c r="A82" s="5"/>
      <c r="B82" s="7"/>
      <c r="C82" s="5"/>
    </row>
    <row r="83" spans="1:3" s="10" customFormat="1" x14ac:dyDescent="0.25">
      <c r="A83" s="5"/>
      <c r="B83" s="7"/>
      <c r="C83" s="5"/>
    </row>
    <row r="84" spans="1:3" s="10" customFormat="1" x14ac:dyDescent="0.25">
      <c r="A84" s="5"/>
      <c r="B84" s="7"/>
      <c r="C84" s="5"/>
    </row>
    <row r="85" spans="1:3" s="10" customFormat="1" x14ac:dyDescent="0.25">
      <c r="A85" s="5"/>
      <c r="B85" s="7"/>
      <c r="C85" s="5"/>
    </row>
    <row r="86" spans="1:3" s="10" customFormat="1" x14ac:dyDescent="0.25">
      <c r="A86" s="5"/>
      <c r="B86" s="7"/>
      <c r="C86" s="5"/>
    </row>
    <row r="87" spans="1:3" s="10" customFormat="1" x14ac:dyDescent="0.25">
      <c r="A87" s="5"/>
      <c r="B87" s="7"/>
      <c r="C87" s="5"/>
    </row>
    <row r="88" spans="1:3" s="10" customFormat="1" x14ac:dyDescent="0.25">
      <c r="A88" s="5"/>
      <c r="B88" s="7"/>
      <c r="C88" s="5"/>
    </row>
    <row r="89" spans="1:3" s="10" customFormat="1" x14ac:dyDescent="0.25">
      <c r="A89" s="5"/>
      <c r="B89" s="7"/>
      <c r="C89" s="5"/>
    </row>
    <row r="90" spans="1:3" s="10" customFormat="1" x14ac:dyDescent="0.25">
      <c r="A90" s="5"/>
      <c r="B90" s="7"/>
      <c r="C90" s="5"/>
    </row>
    <row r="91" spans="1:3" s="10" customFormat="1" x14ac:dyDescent="0.25">
      <c r="A91" s="5"/>
      <c r="B91" s="7"/>
      <c r="C91" s="5"/>
    </row>
    <row r="92" spans="1:3" s="10" customFormat="1" x14ac:dyDescent="0.25">
      <c r="A92" s="5"/>
      <c r="B92" s="7"/>
      <c r="C92" s="5"/>
    </row>
    <row r="93" spans="1:3" s="10" customFormat="1" x14ac:dyDescent="0.25">
      <c r="A93" s="5"/>
      <c r="B93" s="7"/>
      <c r="C93" s="5"/>
    </row>
    <row r="94" spans="1:3" s="10" customFormat="1" x14ac:dyDescent="0.25">
      <c r="A94" s="5"/>
      <c r="B94" s="7"/>
      <c r="C94" s="5"/>
    </row>
    <row r="95" spans="1:3" s="10" customFormat="1" x14ac:dyDescent="0.25">
      <c r="A95" s="5"/>
      <c r="B95" s="7"/>
      <c r="C95" s="5"/>
    </row>
    <row r="96" spans="1:3" s="10" customFormat="1" x14ac:dyDescent="0.25">
      <c r="A96" s="5"/>
      <c r="B96" s="7"/>
      <c r="C96" s="5"/>
    </row>
    <row r="97" spans="1:3" s="10" customFormat="1" x14ac:dyDescent="0.25">
      <c r="A97" s="5"/>
      <c r="B97" s="7"/>
      <c r="C97" s="5"/>
    </row>
    <row r="98" spans="1:3" s="10" customFormat="1" x14ac:dyDescent="0.25">
      <c r="A98" s="5"/>
      <c r="B98" s="7"/>
      <c r="C98" s="5"/>
    </row>
    <row r="99" spans="1:3" s="10" customFormat="1" x14ac:dyDescent="0.25">
      <c r="A99" s="5"/>
      <c r="B99" s="7"/>
      <c r="C99" s="5"/>
    </row>
    <row r="100" spans="1:3" s="10" customFormat="1" x14ac:dyDescent="0.25">
      <c r="A100" s="5"/>
      <c r="B100" s="7"/>
      <c r="C100" s="5"/>
    </row>
    <row r="101" spans="1:3" s="10" customFormat="1" x14ac:dyDescent="0.25">
      <c r="A101" s="5"/>
      <c r="B101" s="7"/>
      <c r="C101" s="5"/>
    </row>
    <row r="102" spans="1:3" s="10" customFormat="1" x14ac:dyDescent="0.25">
      <c r="A102" s="5"/>
      <c r="B102" s="7"/>
      <c r="C102" s="5"/>
    </row>
    <row r="103" spans="1:3" s="10" customFormat="1" x14ac:dyDescent="0.25">
      <c r="A103" s="5"/>
      <c r="B103" s="7"/>
      <c r="C103" s="5"/>
    </row>
    <row r="104" spans="1:3" s="10" customFormat="1" x14ac:dyDescent="0.25">
      <c r="A104" s="5"/>
      <c r="B104" s="7"/>
      <c r="C104" s="5"/>
    </row>
    <row r="105" spans="1:3" s="10" customFormat="1" x14ac:dyDescent="0.25">
      <c r="A105" s="5"/>
      <c r="B105" s="7"/>
      <c r="C105" s="5"/>
    </row>
    <row r="106" spans="1:3" s="10" customFormat="1" x14ac:dyDescent="0.25">
      <c r="A106" s="5"/>
      <c r="B106" s="7"/>
      <c r="C106" s="5"/>
    </row>
    <row r="107" spans="1:3" s="10" customFormat="1" x14ac:dyDescent="0.25">
      <c r="A107" s="5"/>
      <c r="B107" s="7"/>
      <c r="C107" s="5"/>
    </row>
    <row r="108" spans="1:3" s="10" customFormat="1" x14ac:dyDescent="0.25">
      <c r="A108" s="5"/>
      <c r="B108" s="7"/>
      <c r="C108" s="5"/>
    </row>
    <row r="109" spans="1:3" s="10" customFormat="1" x14ac:dyDescent="0.25">
      <c r="A109" s="5"/>
      <c r="B109" s="7"/>
      <c r="C109" s="5"/>
    </row>
    <row r="110" spans="1:3" s="10" customFormat="1" x14ac:dyDescent="0.25">
      <c r="A110" s="5"/>
      <c r="B110" s="7"/>
      <c r="C110" s="5"/>
    </row>
    <row r="111" spans="1:3" s="10" customFormat="1" x14ac:dyDescent="0.25">
      <c r="A111" s="5"/>
      <c r="B111" s="7"/>
      <c r="C111" s="5"/>
    </row>
    <row r="112" spans="1:3" s="10" customFormat="1" x14ac:dyDescent="0.25">
      <c r="A112" s="5"/>
      <c r="B112" s="7"/>
      <c r="C112" s="5"/>
    </row>
    <row r="113" spans="1:3" s="10" customFormat="1" x14ac:dyDescent="0.25">
      <c r="A113" s="5"/>
      <c r="B113" s="7"/>
      <c r="C113" s="5"/>
    </row>
    <row r="114" spans="1:3" s="10" customFormat="1" x14ac:dyDescent="0.25">
      <c r="A114" s="5"/>
      <c r="B114" s="7"/>
      <c r="C114" s="5"/>
    </row>
    <row r="115" spans="1:3" s="10" customFormat="1" x14ac:dyDescent="0.25">
      <c r="A115" s="5"/>
      <c r="B115" s="7"/>
      <c r="C115" s="5"/>
    </row>
    <row r="116" spans="1:3" s="10" customFormat="1" x14ac:dyDescent="0.25">
      <c r="A116" s="5"/>
      <c r="B116" s="7"/>
      <c r="C116" s="5"/>
    </row>
    <row r="117" spans="1:3" s="10" customFormat="1" x14ac:dyDescent="0.25">
      <c r="A117" s="5"/>
      <c r="B117" s="7"/>
      <c r="C117" s="5"/>
    </row>
    <row r="118" spans="1:3" s="10" customFormat="1" x14ac:dyDescent="0.25">
      <c r="A118" s="5"/>
      <c r="B118" s="7"/>
      <c r="C118" s="5"/>
    </row>
    <row r="119" spans="1:3" s="10" customFormat="1" x14ac:dyDescent="0.25">
      <c r="A119" s="5"/>
      <c r="B119" s="7"/>
      <c r="C119" s="5"/>
    </row>
    <row r="120" spans="1:3" s="10" customFormat="1" x14ac:dyDescent="0.25">
      <c r="A120" s="5"/>
      <c r="B120" s="7"/>
      <c r="C120" s="5"/>
    </row>
    <row r="121" spans="1:3" s="10" customFormat="1" x14ac:dyDescent="0.25">
      <c r="A121" s="5"/>
      <c r="B121" s="7"/>
      <c r="C121" s="5"/>
    </row>
    <row r="122" spans="1:3" s="10" customFormat="1" x14ac:dyDescent="0.25">
      <c r="A122" s="5"/>
      <c r="B122" s="7"/>
      <c r="C122" s="5"/>
    </row>
    <row r="123" spans="1:3" s="10" customFormat="1" x14ac:dyDescent="0.25">
      <c r="A123" s="5"/>
      <c r="B123" s="7"/>
      <c r="C123" s="5"/>
    </row>
    <row r="124" spans="1:3" s="10" customFormat="1" x14ac:dyDescent="0.25">
      <c r="A124" s="5"/>
      <c r="B124" s="7"/>
      <c r="C124" s="5"/>
    </row>
    <row r="125" spans="1:3" s="10" customFormat="1" x14ac:dyDescent="0.25">
      <c r="A125" s="5"/>
      <c r="B125" s="7"/>
      <c r="C125" s="5"/>
    </row>
    <row r="126" spans="1:3" s="10" customFormat="1" x14ac:dyDescent="0.25">
      <c r="A126" s="5"/>
      <c r="B126" s="7"/>
      <c r="C126" s="5"/>
    </row>
    <row r="127" spans="1:3" s="10" customFormat="1" x14ac:dyDescent="0.25">
      <c r="A127" s="5"/>
      <c r="B127" s="7"/>
      <c r="C127" s="5"/>
    </row>
    <row r="128" spans="1:3" s="10" customFormat="1" x14ac:dyDescent="0.25">
      <c r="A128" s="5"/>
      <c r="B128" s="7"/>
      <c r="C128" s="5"/>
    </row>
    <row r="129" spans="1:3" s="10" customFormat="1" x14ac:dyDescent="0.25">
      <c r="A129" s="5"/>
      <c r="B129" s="7"/>
      <c r="C129" s="5"/>
    </row>
    <row r="130" spans="1:3" s="10" customFormat="1" x14ac:dyDescent="0.25">
      <c r="A130" s="5"/>
      <c r="B130" s="7"/>
      <c r="C130" s="5"/>
    </row>
    <row r="131" spans="1:3" s="10" customFormat="1" x14ac:dyDescent="0.25">
      <c r="A131" s="5"/>
      <c r="B131" s="7"/>
      <c r="C131" s="5"/>
    </row>
    <row r="132" spans="1:3" s="10" customFormat="1" x14ac:dyDescent="0.25">
      <c r="A132" s="5"/>
      <c r="B132" s="7"/>
      <c r="C132" s="5"/>
    </row>
    <row r="133" spans="1:3" s="10" customFormat="1" x14ac:dyDescent="0.25">
      <c r="A133" s="5"/>
      <c r="B133" s="7"/>
      <c r="C133" s="5"/>
    </row>
    <row r="134" spans="1:3" s="10" customFormat="1" x14ac:dyDescent="0.25">
      <c r="A134" s="5"/>
      <c r="B134" s="7"/>
      <c r="C134" s="5"/>
    </row>
    <row r="135" spans="1:3" s="10" customFormat="1" x14ac:dyDescent="0.25">
      <c r="A135" s="5"/>
      <c r="B135" s="7"/>
      <c r="C135" s="5"/>
    </row>
    <row r="136" spans="1:3" s="10" customFormat="1" x14ac:dyDescent="0.25">
      <c r="A136" s="5"/>
      <c r="B136" s="7"/>
      <c r="C136" s="5"/>
    </row>
    <row r="137" spans="1:3" s="10" customFormat="1" x14ac:dyDescent="0.25">
      <c r="A137" s="5"/>
      <c r="B137" s="7"/>
      <c r="C137" s="5"/>
    </row>
    <row r="138" spans="1:3" s="10" customFormat="1" x14ac:dyDescent="0.25">
      <c r="A138" s="5"/>
      <c r="B138" s="7"/>
      <c r="C138" s="5"/>
    </row>
    <row r="139" spans="1:3" s="10" customFormat="1" x14ac:dyDescent="0.25">
      <c r="A139" s="5"/>
      <c r="B139" s="7"/>
      <c r="C139" s="5"/>
    </row>
    <row r="140" spans="1:3" s="10" customFormat="1" x14ac:dyDescent="0.25">
      <c r="A140" s="5"/>
      <c r="B140" s="7"/>
      <c r="C140" s="5"/>
    </row>
    <row r="141" spans="1:3" s="10" customFormat="1" x14ac:dyDescent="0.25">
      <c r="A141" s="5"/>
      <c r="B141" s="7"/>
      <c r="C141" s="5"/>
    </row>
    <row r="142" spans="1:3" s="10" customFormat="1" x14ac:dyDescent="0.25">
      <c r="A142" s="5"/>
      <c r="B142" s="7"/>
      <c r="C142" s="5"/>
    </row>
    <row r="143" spans="1:3" s="10" customFormat="1" x14ac:dyDescent="0.25">
      <c r="A143" s="5"/>
      <c r="B143" s="7"/>
      <c r="C143" s="5"/>
    </row>
    <row r="144" spans="1:3" s="10" customFormat="1" x14ac:dyDescent="0.25">
      <c r="A144" s="5"/>
      <c r="B144" s="7"/>
      <c r="C144" s="5"/>
    </row>
    <row r="145" spans="1:3" s="10" customFormat="1" x14ac:dyDescent="0.25">
      <c r="A145" s="5"/>
      <c r="B145" s="7"/>
      <c r="C145" s="5"/>
    </row>
    <row r="146" spans="1:3" s="10" customFormat="1" x14ac:dyDescent="0.25">
      <c r="A146" s="5"/>
      <c r="B146" s="7"/>
      <c r="C146" s="5"/>
    </row>
    <row r="147" spans="1:3" s="10" customFormat="1" x14ac:dyDescent="0.25">
      <c r="A147" s="5"/>
      <c r="B147" s="7"/>
      <c r="C147" s="5"/>
    </row>
    <row r="148" spans="1:3" s="10" customFormat="1" x14ac:dyDescent="0.25">
      <c r="A148" s="5"/>
      <c r="B148" s="7"/>
      <c r="C148" s="5"/>
    </row>
    <row r="149" spans="1:3" s="10" customFormat="1" x14ac:dyDescent="0.25">
      <c r="A149" s="5"/>
      <c r="B149" s="7"/>
      <c r="C149" s="5"/>
    </row>
    <row r="150" spans="1:3" s="10" customFormat="1" x14ac:dyDescent="0.25">
      <c r="A150" s="5"/>
      <c r="B150" s="7"/>
      <c r="C150" s="5"/>
    </row>
    <row r="151" spans="1:3" s="10" customFormat="1" x14ac:dyDescent="0.25">
      <c r="A151" s="5"/>
      <c r="B151" s="7"/>
      <c r="C151" s="5"/>
    </row>
    <row r="152" spans="1:3" s="10" customFormat="1" x14ac:dyDescent="0.25">
      <c r="A152" s="5"/>
      <c r="B152" s="7"/>
      <c r="C152" s="5"/>
    </row>
    <row r="153" spans="1:3" s="10" customFormat="1" x14ac:dyDescent="0.25">
      <c r="A153" s="5"/>
      <c r="B153" s="7"/>
      <c r="C153" s="5"/>
    </row>
    <row r="154" spans="1:3" s="10" customFormat="1" x14ac:dyDescent="0.25">
      <c r="A154" s="5"/>
      <c r="B154" s="7"/>
      <c r="C154" s="5"/>
    </row>
    <row r="155" spans="1:3" s="10" customFormat="1" x14ac:dyDescent="0.25">
      <c r="A155" s="5"/>
      <c r="B155" s="7"/>
      <c r="C155" s="5"/>
    </row>
    <row r="156" spans="1:3" s="10" customFormat="1" x14ac:dyDescent="0.25">
      <c r="A156" s="5"/>
      <c r="B156" s="7"/>
      <c r="C156" s="5"/>
    </row>
    <row r="157" spans="1:3" s="10" customFormat="1" x14ac:dyDescent="0.25">
      <c r="A157" s="5"/>
      <c r="B157" s="7"/>
      <c r="C157" s="5"/>
    </row>
    <row r="158" spans="1:3" s="10" customFormat="1" x14ac:dyDescent="0.25">
      <c r="A158" s="5"/>
      <c r="B158" s="7"/>
      <c r="C158" s="5"/>
    </row>
    <row r="159" spans="1:3" s="10" customFormat="1" x14ac:dyDescent="0.25">
      <c r="A159" s="5"/>
      <c r="B159" s="7"/>
      <c r="C159" s="5"/>
    </row>
    <row r="160" spans="1:3" s="10" customFormat="1" x14ac:dyDescent="0.25">
      <c r="A160" s="5"/>
      <c r="B160" s="7"/>
      <c r="C160" s="5"/>
    </row>
    <row r="161" spans="1:3" s="10" customFormat="1" x14ac:dyDescent="0.25">
      <c r="A161" s="5"/>
      <c r="B161" s="7"/>
      <c r="C161" s="5"/>
    </row>
    <row r="162" spans="1:3" s="10" customFormat="1" x14ac:dyDescent="0.25">
      <c r="A162" s="5"/>
      <c r="B162" s="7"/>
      <c r="C162" s="5"/>
    </row>
    <row r="163" spans="1:3" s="10" customFormat="1" x14ac:dyDescent="0.25">
      <c r="A163" s="5"/>
      <c r="B163" s="7"/>
      <c r="C163" s="5"/>
    </row>
    <row r="164" spans="1:3" s="10" customFormat="1" x14ac:dyDescent="0.25">
      <c r="A164" s="5"/>
      <c r="B164" s="7"/>
      <c r="C164" s="5"/>
    </row>
    <row r="165" spans="1:3" s="10" customFormat="1" x14ac:dyDescent="0.25">
      <c r="A165" s="5"/>
      <c r="B165" s="7"/>
      <c r="C165" s="5"/>
    </row>
    <row r="166" spans="1:3" s="10" customFormat="1" x14ac:dyDescent="0.25">
      <c r="A166" s="5"/>
      <c r="B166" s="7"/>
      <c r="C166" s="5"/>
    </row>
    <row r="167" spans="1:3" s="10" customFormat="1" x14ac:dyDescent="0.25">
      <c r="A167" s="5"/>
      <c r="B167" s="7"/>
      <c r="C167" s="5"/>
    </row>
    <row r="168" spans="1:3" s="10" customFormat="1" x14ac:dyDescent="0.25">
      <c r="A168" s="5"/>
      <c r="B168" s="7"/>
      <c r="C168" s="5"/>
    </row>
    <row r="169" spans="1:3" s="10" customFormat="1" x14ac:dyDescent="0.25">
      <c r="A169" s="5"/>
      <c r="B169" s="7"/>
      <c r="C169" s="5"/>
    </row>
    <row r="170" spans="1:3" s="10" customFormat="1" x14ac:dyDescent="0.25">
      <c r="A170" s="5"/>
      <c r="B170" s="7"/>
      <c r="C170" s="5"/>
    </row>
    <row r="171" spans="1:3" s="10" customFormat="1" x14ac:dyDescent="0.25">
      <c r="A171" s="5"/>
      <c r="B171" s="7"/>
      <c r="C171" s="5"/>
    </row>
    <row r="172" spans="1:3" s="10" customFormat="1" x14ac:dyDescent="0.25">
      <c r="A172" s="5"/>
      <c r="B172" s="7"/>
      <c r="C172" s="5"/>
    </row>
    <row r="173" spans="1:3" s="10" customFormat="1" x14ac:dyDescent="0.25">
      <c r="A173" s="5"/>
      <c r="B173" s="7"/>
      <c r="C173" s="5"/>
    </row>
    <row r="174" spans="1:3" s="10" customFormat="1" x14ac:dyDescent="0.25">
      <c r="A174" s="5"/>
      <c r="B174" s="7"/>
      <c r="C174" s="5"/>
    </row>
    <row r="175" spans="1:3" s="10" customFormat="1" x14ac:dyDescent="0.25">
      <c r="A175" s="5"/>
      <c r="B175" s="7"/>
      <c r="C175" s="5"/>
    </row>
    <row r="176" spans="1:3" s="10" customFormat="1" x14ac:dyDescent="0.25">
      <c r="A176" s="5"/>
      <c r="B176" s="7"/>
      <c r="C176" s="5"/>
    </row>
    <row r="177" spans="1:3" s="10" customFormat="1" x14ac:dyDescent="0.25">
      <c r="A177" s="5"/>
      <c r="B177" s="7"/>
      <c r="C177" s="5"/>
    </row>
    <row r="178" spans="1:3" s="10" customFormat="1" x14ac:dyDescent="0.25">
      <c r="A178" s="5"/>
      <c r="B178" s="7"/>
      <c r="C178" s="5"/>
    </row>
    <row r="179" spans="1:3" s="10" customFormat="1" x14ac:dyDescent="0.25">
      <c r="A179" s="5"/>
      <c r="B179" s="7"/>
      <c r="C179" s="5"/>
    </row>
    <row r="180" spans="1:3" s="10" customFormat="1" x14ac:dyDescent="0.25">
      <c r="A180" s="5"/>
      <c r="B180" s="7"/>
      <c r="C180" s="5"/>
    </row>
    <row r="181" spans="1:3" s="10" customFormat="1" x14ac:dyDescent="0.25">
      <c r="A181" s="5"/>
      <c r="B181" s="7"/>
      <c r="C181" s="5"/>
    </row>
    <row r="182" spans="1:3" s="10" customFormat="1" x14ac:dyDescent="0.25">
      <c r="A182" s="5"/>
      <c r="B182" s="7"/>
      <c r="C182" s="5"/>
    </row>
    <row r="183" spans="1:3" s="10" customFormat="1" x14ac:dyDescent="0.25">
      <c r="A183" s="5"/>
      <c r="B183" s="7"/>
      <c r="C183" s="5"/>
    </row>
    <row r="184" spans="1:3" s="10" customFormat="1" x14ac:dyDescent="0.25">
      <c r="A184" s="5"/>
      <c r="B184" s="7"/>
      <c r="C184" s="5"/>
    </row>
    <row r="185" spans="1:3" s="10" customFormat="1" x14ac:dyDescent="0.25">
      <c r="A185" s="5"/>
      <c r="B185" s="7"/>
      <c r="C185" s="5"/>
    </row>
    <row r="186" spans="1:3" s="10" customFormat="1" x14ac:dyDescent="0.25">
      <c r="A186" s="5"/>
      <c r="B186" s="7"/>
      <c r="C186" s="5"/>
    </row>
    <row r="187" spans="1:3" s="10" customFormat="1" x14ac:dyDescent="0.25">
      <c r="A187" s="5"/>
      <c r="B187" s="7"/>
      <c r="C187" s="5"/>
    </row>
    <row r="188" spans="1:3" s="10" customFormat="1" x14ac:dyDescent="0.25">
      <c r="A188" s="5"/>
      <c r="B188" s="7"/>
      <c r="C188" s="5"/>
    </row>
    <row r="189" spans="1:3" s="10" customFormat="1" x14ac:dyDescent="0.25">
      <c r="A189" s="5"/>
      <c r="B189" s="7"/>
      <c r="C189" s="5"/>
    </row>
    <row r="190" spans="1:3" s="10" customFormat="1" x14ac:dyDescent="0.25">
      <c r="A190" s="5"/>
      <c r="B190" s="7"/>
      <c r="C190" s="5"/>
    </row>
    <row r="191" spans="1:3" s="10" customFormat="1" x14ac:dyDescent="0.25">
      <c r="A191" s="5"/>
      <c r="B191" s="7"/>
      <c r="C191" s="5"/>
    </row>
    <row r="192" spans="1:3" s="10" customFormat="1" x14ac:dyDescent="0.25">
      <c r="A192" s="5"/>
      <c r="B192" s="7"/>
      <c r="C192" s="5"/>
    </row>
    <row r="193" spans="1:3" s="10" customFormat="1" x14ac:dyDescent="0.25">
      <c r="A193" s="5"/>
      <c r="B193" s="7"/>
      <c r="C193" s="5"/>
    </row>
    <row r="194" spans="1:3" s="10" customFormat="1" x14ac:dyDescent="0.25">
      <c r="A194" s="5"/>
      <c r="B194" s="7"/>
      <c r="C194" s="5"/>
    </row>
    <row r="195" spans="1:3" s="10" customFormat="1" x14ac:dyDescent="0.25">
      <c r="A195" s="5"/>
      <c r="B195" s="7"/>
      <c r="C195" s="5"/>
    </row>
    <row r="196" spans="1:3" s="10" customFormat="1" x14ac:dyDescent="0.25">
      <c r="A196" s="5"/>
      <c r="B196" s="7"/>
      <c r="C196" s="5"/>
    </row>
    <row r="197" spans="1:3" s="10" customFormat="1" x14ac:dyDescent="0.25">
      <c r="A197" s="5"/>
      <c r="B197" s="7"/>
      <c r="C197" s="5"/>
    </row>
    <row r="198" spans="1:3" s="10" customFormat="1" x14ac:dyDescent="0.25">
      <c r="A198" s="5"/>
      <c r="B198" s="7"/>
      <c r="C198" s="5"/>
    </row>
    <row r="199" spans="1:3" s="10" customFormat="1" x14ac:dyDescent="0.25">
      <c r="A199" s="5"/>
      <c r="B199" s="7"/>
      <c r="C199" s="5"/>
    </row>
    <row r="200" spans="1:3" s="10" customFormat="1" x14ac:dyDescent="0.25">
      <c r="A200" s="5"/>
      <c r="B200" s="7"/>
      <c r="C200" s="5"/>
    </row>
    <row r="201" spans="1:3" s="10" customFormat="1" x14ac:dyDescent="0.25">
      <c r="A201" s="5"/>
      <c r="B201" s="7"/>
      <c r="C201" s="5"/>
    </row>
    <row r="202" spans="1:3" s="10" customFormat="1" x14ac:dyDescent="0.25">
      <c r="A202" s="5"/>
      <c r="B202" s="7"/>
      <c r="C202" s="5"/>
    </row>
    <row r="203" spans="1:3" s="10" customFormat="1" x14ac:dyDescent="0.25">
      <c r="A203" s="5"/>
      <c r="B203" s="7"/>
      <c r="C203" s="5"/>
    </row>
    <row r="204" spans="1:3" s="10" customFormat="1" x14ac:dyDescent="0.25">
      <c r="A204" s="5"/>
      <c r="B204" s="7"/>
      <c r="C204" s="5"/>
    </row>
    <row r="205" spans="1:3" s="10" customFormat="1" x14ac:dyDescent="0.25">
      <c r="A205" s="5"/>
      <c r="B205" s="7"/>
      <c r="C205" s="5"/>
    </row>
    <row r="206" spans="1:3" s="10" customFormat="1" x14ac:dyDescent="0.25">
      <c r="A206" s="5"/>
      <c r="B206" s="7"/>
      <c r="C206" s="5"/>
    </row>
    <row r="207" spans="1:3" s="10" customFormat="1" x14ac:dyDescent="0.25">
      <c r="A207" s="5"/>
      <c r="B207" s="7"/>
      <c r="C207" s="5"/>
    </row>
    <row r="208" spans="1:3" s="10" customFormat="1" x14ac:dyDescent="0.25">
      <c r="A208" s="5"/>
      <c r="B208" s="7"/>
      <c r="C208" s="5"/>
    </row>
    <row r="209" spans="1:3" s="10" customFormat="1" x14ac:dyDescent="0.25">
      <c r="A209" s="5"/>
      <c r="B209" s="7"/>
      <c r="C209" s="5"/>
    </row>
    <row r="210" spans="1:3" s="10" customFormat="1" x14ac:dyDescent="0.25">
      <c r="A210" s="5"/>
      <c r="B210" s="7"/>
      <c r="C210" s="5"/>
    </row>
    <row r="211" spans="1:3" s="10" customFormat="1" x14ac:dyDescent="0.25">
      <c r="A211" s="5"/>
      <c r="B211" s="7"/>
      <c r="C211" s="5"/>
    </row>
    <row r="212" spans="1:3" s="10" customFormat="1" x14ac:dyDescent="0.25">
      <c r="A212" s="5"/>
      <c r="B212" s="7"/>
      <c r="C212" s="5"/>
    </row>
    <row r="213" spans="1:3" s="10" customFormat="1" x14ac:dyDescent="0.25">
      <c r="A213" s="5"/>
      <c r="B213" s="7"/>
      <c r="C213" s="5"/>
    </row>
    <row r="214" spans="1:3" s="10" customFormat="1" x14ac:dyDescent="0.25">
      <c r="A214" s="5"/>
      <c r="B214" s="7"/>
      <c r="C214" s="5"/>
    </row>
    <row r="215" spans="1:3" s="10" customFormat="1" x14ac:dyDescent="0.25">
      <c r="A215" s="5"/>
      <c r="B215" s="7"/>
      <c r="C215" s="5"/>
    </row>
    <row r="216" spans="1:3" s="10" customFormat="1" x14ac:dyDescent="0.25">
      <c r="A216" s="5"/>
      <c r="B216" s="7"/>
      <c r="C216" s="5"/>
    </row>
    <row r="217" spans="1:3" s="10" customFormat="1" x14ac:dyDescent="0.25">
      <c r="A217" s="5"/>
      <c r="B217" s="7"/>
      <c r="C217" s="5"/>
    </row>
    <row r="218" spans="1:3" s="10" customFormat="1" x14ac:dyDescent="0.25">
      <c r="A218" s="5"/>
      <c r="B218" s="7"/>
      <c r="C218" s="5"/>
    </row>
    <row r="219" spans="1:3" s="10" customFormat="1" x14ac:dyDescent="0.25">
      <c r="A219" s="5"/>
      <c r="B219" s="7"/>
      <c r="C219" s="5"/>
    </row>
    <row r="220" spans="1:3" s="10" customFormat="1" x14ac:dyDescent="0.25">
      <c r="A220" s="5"/>
      <c r="B220" s="7"/>
      <c r="C220" s="5"/>
    </row>
    <row r="221" spans="1:3" s="10" customFormat="1" x14ac:dyDescent="0.25">
      <c r="A221" s="5"/>
      <c r="B221" s="7"/>
      <c r="C221" s="5"/>
    </row>
    <row r="222" spans="1:3" s="10" customFormat="1" x14ac:dyDescent="0.25">
      <c r="A222" s="5"/>
      <c r="B222" s="7"/>
      <c r="C222" s="5"/>
    </row>
    <row r="223" spans="1:3" s="10" customFormat="1" x14ac:dyDescent="0.25">
      <c r="A223" s="5"/>
      <c r="B223" s="7"/>
      <c r="C223" s="5"/>
    </row>
    <row r="224" spans="1:3" s="10" customFormat="1" x14ac:dyDescent="0.25">
      <c r="A224" s="5"/>
      <c r="B224" s="7"/>
      <c r="C224" s="5"/>
    </row>
    <row r="225" spans="1:3" s="10" customFormat="1" x14ac:dyDescent="0.25">
      <c r="A225" s="5"/>
      <c r="B225" s="7"/>
      <c r="C225" s="5"/>
    </row>
    <row r="226" spans="1:3" s="10" customFormat="1" x14ac:dyDescent="0.25">
      <c r="A226" s="5"/>
      <c r="B226" s="7"/>
      <c r="C226" s="5"/>
    </row>
    <row r="227" spans="1:3" s="10" customFormat="1" x14ac:dyDescent="0.25">
      <c r="A227" s="5"/>
      <c r="B227" s="7"/>
      <c r="C227" s="5"/>
    </row>
    <row r="228" spans="1:3" s="10" customFormat="1" x14ac:dyDescent="0.25">
      <c r="A228" s="5"/>
      <c r="B228" s="7"/>
      <c r="C228" s="5"/>
    </row>
    <row r="229" spans="1:3" s="10" customFormat="1" x14ac:dyDescent="0.25">
      <c r="A229" s="5"/>
      <c r="B229" s="7"/>
      <c r="C229" s="5"/>
    </row>
    <row r="230" spans="1:3" s="10" customFormat="1" x14ac:dyDescent="0.25">
      <c r="A230" s="5"/>
      <c r="B230" s="7"/>
      <c r="C230" s="5"/>
    </row>
    <row r="231" spans="1:3" s="10" customFormat="1" x14ac:dyDescent="0.25">
      <c r="A231" s="5"/>
      <c r="B231" s="7"/>
      <c r="C231" s="5"/>
    </row>
    <row r="232" spans="1:3" s="10" customFormat="1" x14ac:dyDescent="0.25">
      <c r="A232" s="5"/>
      <c r="B232" s="7"/>
      <c r="C232" s="5"/>
    </row>
    <row r="233" spans="1:3" s="10" customFormat="1" x14ac:dyDescent="0.25">
      <c r="A233" s="5"/>
      <c r="B233" s="7"/>
      <c r="C233" s="5"/>
    </row>
    <row r="234" spans="1:3" s="10" customFormat="1" x14ac:dyDescent="0.25">
      <c r="A234" s="5"/>
      <c r="B234" s="7"/>
      <c r="C234" s="5"/>
    </row>
    <row r="235" spans="1:3" s="10" customFormat="1" x14ac:dyDescent="0.25">
      <c r="A235" s="5"/>
      <c r="B235" s="7"/>
      <c r="C235" s="5"/>
    </row>
    <row r="236" spans="1:3" s="10" customFormat="1" x14ac:dyDescent="0.25">
      <c r="A236" s="5"/>
      <c r="B236" s="7"/>
      <c r="C236" s="5"/>
    </row>
    <row r="237" spans="1:3" s="10" customFormat="1" x14ac:dyDescent="0.25">
      <c r="A237" s="5"/>
      <c r="B237" s="7"/>
      <c r="C237" s="5"/>
    </row>
    <row r="238" spans="1:3" s="10" customFormat="1" x14ac:dyDescent="0.25">
      <c r="A238" s="5"/>
      <c r="B238" s="7"/>
      <c r="C238" s="5"/>
    </row>
    <row r="239" spans="1:3" s="10" customFormat="1" x14ac:dyDescent="0.25">
      <c r="A239" s="5"/>
      <c r="B239" s="7"/>
      <c r="C239" s="5"/>
    </row>
    <row r="240" spans="1:3" s="10" customFormat="1" x14ac:dyDescent="0.25">
      <c r="A240" s="5"/>
      <c r="B240" s="7"/>
      <c r="C240" s="5"/>
    </row>
    <row r="241" spans="1:3" s="10" customFormat="1" x14ac:dyDescent="0.25">
      <c r="A241" s="5"/>
      <c r="B241" s="7"/>
      <c r="C241" s="5"/>
    </row>
    <row r="242" spans="1:3" s="10" customFormat="1" x14ac:dyDescent="0.25">
      <c r="A242" s="5"/>
      <c r="B242" s="7"/>
      <c r="C242" s="5"/>
    </row>
    <row r="243" spans="1:3" s="10" customFormat="1" x14ac:dyDescent="0.25">
      <c r="A243" s="5"/>
      <c r="B243" s="7"/>
      <c r="C243" s="5"/>
    </row>
    <row r="244" spans="1:3" s="10" customFormat="1" x14ac:dyDescent="0.25">
      <c r="A244" s="5"/>
      <c r="B244" s="7"/>
      <c r="C244" s="5"/>
    </row>
    <row r="245" spans="1:3" s="10" customFormat="1" x14ac:dyDescent="0.25">
      <c r="A245" s="5"/>
      <c r="B245" s="7"/>
      <c r="C245" s="5"/>
    </row>
    <row r="246" spans="1:3" s="10" customFormat="1" x14ac:dyDescent="0.25">
      <c r="A246" s="5"/>
      <c r="B246" s="7"/>
      <c r="C246" s="5"/>
    </row>
    <row r="247" spans="1:3" s="10" customFormat="1" x14ac:dyDescent="0.25">
      <c r="A247" s="5"/>
      <c r="B247" s="7"/>
      <c r="C247" s="5"/>
    </row>
    <row r="248" spans="1:3" s="10" customFormat="1" x14ac:dyDescent="0.25">
      <c r="A248" s="5"/>
      <c r="B248" s="7"/>
      <c r="C248" s="5"/>
    </row>
    <row r="249" spans="1:3" s="10" customFormat="1" x14ac:dyDescent="0.25">
      <c r="A249" s="5"/>
      <c r="B249" s="7"/>
      <c r="C249" s="5"/>
    </row>
    <row r="250" spans="1:3" s="10" customFormat="1" x14ac:dyDescent="0.25">
      <c r="A250" s="5"/>
      <c r="B250" s="7"/>
      <c r="C250" s="5"/>
    </row>
    <row r="251" spans="1:3" s="10" customFormat="1" x14ac:dyDescent="0.25">
      <c r="A251" s="5"/>
      <c r="B251" s="7"/>
      <c r="C251" s="5"/>
    </row>
  </sheetData>
  <mergeCells count="6">
    <mergeCell ref="D7:E7"/>
    <mergeCell ref="F7:G7"/>
    <mergeCell ref="H7:I7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 1</vt:lpstr>
      <vt:lpstr>Прил 3</vt:lpstr>
      <vt:lpstr>Прил 5</vt:lpstr>
      <vt:lpstr>'Прил 3'!Заголовки_для_печати</vt:lpstr>
      <vt:lpstr>'Прил 3'!Область_печати</vt:lpstr>
    </vt:vector>
  </TitlesOfParts>
  <Company>ОАО "Смоленскэнергосбыт"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cp:lastPrinted>2016-12-07T12:14:44Z</cp:lastPrinted>
  <dcterms:created xsi:type="dcterms:W3CDTF">2014-09-23T05:20:57Z</dcterms:created>
  <dcterms:modified xsi:type="dcterms:W3CDTF">2017-04-18T14:45:45Z</dcterms:modified>
</cp:coreProperties>
</file>